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C:\Users\Rodrigo\Documents\CNBSP\Institucional\Tabelas de emolumentos\"/>
    </mc:Choice>
  </mc:AlternateContent>
  <xr:revisionPtr revIDLastSave="0" documentId="13_ncr:1_{60DADA7B-F6EB-4890-9B58-937ECDDD73B1}" xr6:coauthVersionLast="47" xr6:coauthVersionMax="47" xr10:uidLastSave="{00000000-0000-0000-0000-000000000000}"/>
  <bookViews>
    <workbookView xWindow="-120" yWindow="-120" windowWidth="20730" windowHeight="11040" xr2:uid="{00000000-000D-0000-FFFF-FFFF00000000}"/>
  </bookViews>
  <sheets>
    <sheet name="Multicalculo 2024" sheetId="2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7" i="24" l="1"/>
  <c r="P87" i="24" s="1"/>
  <c r="K85" i="24"/>
  <c r="P85" i="24" s="1"/>
  <c r="K84" i="24"/>
  <c r="P84" i="24" s="1"/>
  <c r="K81" i="24"/>
  <c r="P81" i="24" s="1"/>
  <c r="K80" i="24"/>
  <c r="P80" i="24" s="1"/>
  <c r="K79" i="24"/>
  <c r="P79" i="24" s="1"/>
  <c r="K78" i="24"/>
  <c r="P78" i="24" s="1"/>
  <c r="K75" i="24"/>
  <c r="P75" i="24" s="1"/>
  <c r="K73" i="24"/>
  <c r="P73" i="24" s="1"/>
  <c r="K72" i="24"/>
  <c r="P72" i="24" s="1"/>
  <c r="K69" i="24"/>
  <c r="P69" i="24" s="1"/>
  <c r="K67" i="24"/>
  <c r="P67" i="24" s="1"/>
  <c r="K65" i="24"/>
  <c r="P65" i="24" s="1"/>
  <c r="K64" i="24"/>
  <c r="P64" i="24" s="1"/>
  <c r="K60" i="24"/>
  <c r="P60" i="24" s="1"/>
  <c r="K57" i="24"/>
  <c r="P57" i="24" s="1"/>
  <c r="K56" i="24"/>
  <c r="P56" i="24" s="1"/>
  <c r="K54" i="24"/>
  <c r="P54" i="24" s="1"/>
  <c r="K53" i="24"/>
  <c r="P53" i="24" s="1"/>
  <c r="K51" i="24"/>
  <c r="P51" i="24" s="1"/>
  <c r="K50" i="24"/>
  <c r="P50" i="24" s="1"/>
  <c r="K49" i="24"/>
  <c r="P49" i="24" s="1"/>
  <c r="K44" i="24"/>
  <c r="P44" i="24" s="1"/>
  <c r="K42" i="24"/>
  <c r="P42" i="24" s="1"/>
  <c r="K40" i="24"/>
  <c r="P40" i="24" s="1"/>
  <c r="K37" i="24"/>
  <c r="P37" i="24" s="1"/>
  <c r="K36" i="24"/>
  <c r="P36" i="24" s="1"/>
  <c r="K35" i="24"/>
  <c r="P35" i="24" s="1"/>
  <c r="K34" i="24"/>
  <c r="P34" i="24" s="1"/>
  <c r="K33" i="24"/>
  <c r="P33" i="24" s="1"/>
  <c r="K32" i="24"/>
  <c r="P32" i="24" s="1"/>
  <c r="K31" i="24"/>
  <c r="P31" i="24" s="1"/>
  <c r="K30" i="24"/>
  <c r="P30" i="24" s="1"/>
  <c r="K29" i="24"/>
  <c r="P29" i="24" s="1"/>
  <c r="K28" i="24"/>
  <c r="P28" i="24" s="1"/>
  <c r="K27" i="24"/>
  <c r="P27" i="24" s="1"/>
  <c r="K26" i="24"/>
  <c r="P26" i="24" s="1"/>
  <c r="K25" i="24"/>
  <c r="P25" i="24" s="1"/>
  <c r="K24" i="24"/>
  <c r="P24" i="24" s="1"/>
  <c r="K23" i="24"/>
  <c r="P23" i="24" s="1"/>
  <c r="K22" i="24"/>
  <c r="P22" i="24" s="1"/>
  <c r="K21" i="24"/>
  <c r="P21" i="24" s="1"/>
  <c r="K20" i="24"/>
  <c r="P20" i="24" s="1"/>
  <c r="K19" i="24"/>
  <c r="P19" i="24" s="1"/>
  <c r="K18" i="24"/>
  <c r="P18" i="24" s="1"/>
  <c r="K17" i="24"/>
  <c r="P17" i="24" s="1"/>
  <c r="K16" i="24"/>
  <c r="P16" i="24" s="1"/>
  <c r="K15" i="24"/>
  <c r="P15" i="24" s="1"/>
  <c r="K14" i="24"/>
  <c r="P14" i="24" s="1"/>
  <c r="K13" i="24"/>
  <c r="P13" i="24" s="1"/>
  <c r="K12" i="24"/>
  <c r="P12" i="24" s="1"/>
  <c r="K11" i="24"/>
  <c r="P11" i="24" s="1"/>
  <c r="K10" i="24"/>
  <c r="P10" i="24" s="1"/>
  <c r="K9" i="24"/>
  <c r="P9" i="24" s="1"/>
  <c r="K8" i="24"/>
  <c r="P8" i="24" s="1"/>
  <c r="K7" i="24"/>
  <c r="P7" i="24" s="1"/>
  <c r="K6" i="24"/>
  <c r="P6" i="24" s="1"/>
</calcChain>
</file>

<file path=xl/sharedStrings.xml><?xml version="1.0" encoding="utf-8"?>
<sst xmlns="http://schemas.openxmlformats.org/spreadsheetml/2006/main" count="197" uniqueCount="121">
  <si>
    <t>Tabela Tabelionato de Notas</t>
  </si>
  <si>
    <t xml:space="preserve">1. Escritura com valor declarado: </t>
  </si>
  <si>
    <t>Tabelião</t>
  </si>
  <si>
    <t>Estado</t>
  </si>
  <si>
    <t>Min. Público</t>
  </si>
  <si>
    <t>Reg. Civil</t>
  </si>
  <si>
    <t>Trib. Just.</t>
  </si>
  <si>
    <t>Sta. Casa</t>
  </si>
  <si>
    <t>a</t>
  </si>
  <si>
    <t>de</t>
  </si>
  <si>
    <t>até</t>
  </si>
  <si>
    <t>b</t>
  </si>
  <si>
    <t>c</t>
  </si>
  <si>
    <t>d</t>
  </si>
  <si>
    <t>e</t>
  </si>
  <si>
    <t>f</t>
  </si>
  <si>
    <t>g</t>
  </si>
  <si>
    <t>h</t>
  </si>
  <si>
    <t>i</t>
  </si>
  <si>
    <t>j</t>
  </si>
  <si>
    <t>k</t>
  </si>
  <si>
    <t>l</t>
  </si>
  <si>
    <t>m</t>
  </si>
  <si>
    <t>n</t>
  </si>
  <si>
    <t>o</t>
  </si>
  <si>
    <t>p</t>
  </si>
  <si>
    <t>q</t>
  </si>
  <si>
    <t>r</t>
  </si>
  <si>
    <t>s</t>
  </si>
  <si>
    <t>t</t>
  </si>
  <si>
    <t>u</t>
  </si>
  <si>
    <t>v</t>
  </si>
  <si>
    <t>w</t>
  </si>
  <si>
    <t>x</t>
  </si>
  <si>
    <t>y</t>
  </si>
  <si>
    <t>z</t>
  </si>
  <si>
    <t>z1</t>
  </si>
  <si>
    <t>z2</t>
  </si>
  <si>
    <t>z3</t>
  </si>
  <si>
    <t>z4</t>
  </si>
  <si>
    <t>z5</t>
  </si>
  <si>
    <t>z6</t>
  </si>
  <si>
    <t xml:space="preserve">1.1.- Considerar-se-á como escritura com valor declarado todos os instrumentos que versarem sobre imóveis, ou que tenham valor econômico. </t>
  </si>
  <si>
    <t>1.2</t>
  </si>
  <si>
    <t>Se a escritura pública instrumentalizar o primeiro título aquisitivo de imóvel em favor de beneficiário de regularização fundiária de interesse social, promovida no âmbito de programas de interesse social, sob gestão de órgãos ou entidades da administração pública direta ou indireta em área urbana ou rural, sempre independentemente do número de atos a serem praticados, sua natureza e valor do negócio jurídico.</t>
  </si>
  <si>
    <t>1.3</t>
  </si>
  <si>
    <t>Se a escritura pública instrumentalizar o contrato de aquisição e correspondentes garantias reais, que tenham por objeto imóvel financiado com recursos do FGTS ou integrante de programa habitacional de interesse social promovidos, total ou parcialmente, pela CDHU, COHAB, sociedades de economia mista, empresas públicas e empreendimentos habitacionais de interesse social, localizado em Zona Especial de Interesse Social – ZEIS, ou de outra forma definido pelo Município como de interesse social, executado em parceria público-privada ou por associações de moradia e cooperativas habitacionais, independentemente do número de atos a serem praticados, sua natureza e valor do negócio jurídico.</t>
  </si>
  <si>
    <t>1.4</t>
  </si>
  <si>
    <t>Se a escritura pública instrumentalizar a primeira alienação imobiliária e eventual hipoteca, alienação fiduciária ou outra garantia real em empreendimento habitacional de interesse social, localizado em Zona Especial de Interesse Social – ZEIS, ou de outra forma definido pelo Município como de interesse social, relativo a imóvel com valor não superior a 4.705 (quatro mil setecentos e cinco) UFESP, sempre independentemente do número de atos a serem praticados, sua natureza e valor do negócio jurídico.</t>
  </si>
  <si>
    <t>2.</t>
  </si>
  <si>
    <t>Procuração, substabelecimento ou revogação</t>
  </si>
  <si>
    <t>2.1</t>
  </si>
  <si>
    <t>Para fins previdenciários, isento de pagamento de quaisquer despesas</t>
  </si>
  <si>
    <t>Isento</t>
  </si>
  <si>
    <t>2.2</t>
  </si>
  <si>
    <t>2.2.1</t>
  </si>
  <si>
    <t>até 4 outorgantes</t>
  </si>
  <si>
    <t>2.2.2</t>
  </si>
  <si>
    <t>acima de 4 (cada outorgante adicional)</t>
  </si>
  <si>
    <t>2.2.3</t>
  </si>
  <si>
    <t>tratando-se de outorgante analfabeto</t>
  </si>
  <si>
    <t>2.3</t>
  </si>
  <si>
    <t>2.3.1</t>
  </si>
  <si>
    <t>2.3.2</t>
  </si>
  <si>
    <t>2.4</t>
  </si>
  <si>
    <t>2.4.1</t>
  </si>
  <si>
    <t>2.4.2</t>
  </si>
  <si>
    <t>Nota : Considera-se o casal apenas um outorgante</t>
  </si>
  <si>
    <t>3.</t>
  </si>
  <si>
    <t>Autenticação de cópias de documentos extraídas por meio reprográfico (por página)</t>
  </si>
  <si>
    <t>4.</t>
  </si>
  <si>
    <t>Reconhecimento de Firma, inclusive letras e sinal</t>
  </si>
  <si>
    <t>4.1</t>
  </si>
  <si>
    <t>por semelhança</t>
  </si>
  <si>
    <t>4.1.1</t>
  </si>
  <si>
    <t>em documentos sem valor econômico</t>
  </si>
  <si>
    <t>4.1.2</t>
  </si>
  <si>
    <t>em documentos com valor econômico</t>
  </si>
  <si>
    <t>4.2</t>
  </si>
  <si>
    <t>como  autêntica</t>
  </si>
  <si>
    <t>4.2.1</t>
  </si>
  <si>
    <t>em documentos com ou sem valor econômico</t>
  </si>
  <si>
    <t>5.</t>
  </si>
  <si>
    <t>Certidão ou traslado ou pública forma</t>
  </si>
  <si>
    <t>6.</t>
  </si>
  <si>
    <t>Escritura sem valor declarado</t>
  </si>
  <si>
    <t>6.1</t>
  </si>
  <si>
    <t>Para reconhecimento de filho, ou adoção, ou fins previdenciários, ou de dependência econômica</t>
  </si>
  <si>
    <t>6.2</t>
  </si>
  <si>
    <t>demais escrituras, desde que não tratadas nesta tabela</t>
  </si>
  <si>
    <t>7.</t>
  </si>
  <si>
    <t>Registro chancela mecânica</t>
  </si>
  <si>
    <t>8.</t>
  </si>
  <si>
    <t>Testamento</t>
  </si>
  <si>
    <t>8.1</t>
  </si>
  <si>
    <t>público sem conteúdo patrimonial, com ou sem revogação</t>
  </si>
  <si>
    <t>8.2</t>
  </si>
  <si>
    <t>público com ou sem revogação</t>
  </si>
  <si>
    <t>8.3</t>
  </si>
  <si>
    <t>cerrado, pela aprovação e encerramento</t>
  </si>
  <si>
    <t>8.4</t>
  </si>
  <si>
    <t>revogação de testamento</t>
  </si>
  <si>
    <t>9.</t>
  </si>
  <si>
    <t>Atas Notariais, sem reflexo econômico</t>
  </si>
  <si>
    <t>9.1</t>
  </si>
  <si>
    <t>pela primeira folha</t>
  </si>
  <si>
    <t>9.2</t>
  </si>
  <si>
    <t>por página adicional</t>
  </si>
  <si>
    <t>10.</t>
  </si>
  <si>
    <t>Escritura de Convenção de Condomínio</t>
  </si>
  <si>
    <t>Município</t>
  </si>
  <si>
    <t>TOTAL</t>
  </si>
  <si>
    <t xml:space="preserve">ISS = </t>
  </si>
  <si>
    <t xml:space="preserve"> * preencher com a procentagem</t>
  </si>
  <si>
    <t>ISS ao Município = Tabelião * % de incidência do ISS</t>
  </si>
  <si>
    <t xml:space="preserve"> com poderes para o foro em geral</t>
  </si>
  <si>
    <t xml:space="preserve"> outras procurações, sem valor economico</t>
  </si>
  <si>
    <t xml:space="preserve"> outras procurações, com valor economico</t>
  </si>
  <si>
    <t>Secretaria da Fazenda - VALOR TOTAL</t>
  </si>
  <si>
    <t xml:space="preserve"> Cart Prev Serv (art. 19, I, c, e II, b, Lei 11331/02)</t>
  </si>
  <si>
    <t xml:space="preserve"> Cart Prev Serv (art. 19, § único, 2, Lei 11331/02)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</si>
</sst>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164" formatCode="_(* #,##0.00_);_(* \(#,##0.00\);_(* &quot;-&quot;??_);_(@_)"/>
    <numFmt numFmtId="165" formatCode="_(&quot;R$ &quot;* #,##0.00_);_(&quot;R$ &quot;* \(#,##0.00\);_(&quot;R$ &quot;* &quot;-&quot;??_);_(@_)"/>
  </numFmts>
  <fonts count="16">
    <font>
      <sz val="11"/>
      <color theme="1"/>
      <name val="Calibri"/>
      <family val="2"/>
      <scheme val="minor"/>
    </font>
    <font>
      <b/>
      <sz val="11"/>
      <color theme="1"/>
      <name val="Calibri"/>
      <family val="2"/>
      <scheme val="minor"/>
    </font>
    <font>
      <sz val="10"/>
      <name val="Arial"/>
      <family val="2"/>
    </font>
    <font>
      <sz val="10"/>
      <color rgb="FFFF0000"/>
      <name val="Calibri"/>
      <family val="2"/>
      <scheme val="minor"/>
    </font>
    <font>
      <b/>
      <sz val="16"/>
      <color theme="1"/>
      <name val="Calibri"/>
      <family val="2"/>
      <scheme val="minor"/>
    </font>
    <font>
      <b/>
      <sz val="10"/>
      <name val="Arial"/>
      <family val="2"/>
    </font>
    <font>
      <sz val="11"/>
      <color theme="1"/>
      <name val="Calibri"/>
      <family val="2"/>
      <scheme val="minor"/>
    </font>
    <font>
      <b/>
      <sz val="14"/>
      <color rgb="FFFF0000"/>
      <name val="Calibri"/>
      <family val="2"/>
      <scheme val="minor"/>
    </font>
    <font>
      <sz val="10"/>
      <name val="Arial"/>
      <family val="2"/>
    </font>
    <font>
      <b/>
      <sz val="8"/>
      <name val="Arial"/>
      <family val="2"/>
    </font>
    <font>
      <b/>
      <sz val="8"/>
      <color rgb="FFFF0000"/>
      <name val="Calibri"/>
      <family val="2"/>
      <scheme val="minor"/>
    </font>
    <font>
      <sz val="8"/>
      <name val="Arial"/>
      <family val="2"/>
    </font>
    <font>
      <sz val="10"/>
      <color rgb="FFFF0000"/>
      <name val="Arial "/>
    </font>
    <font>
      <b/>
      <sz val="10"/>
      <name val="Arial "/>
    </font>
    <font>
      <sz val="10"/>
      <name val="Arial "/>
    </font>
    <font>
      <sz val="10"/>
      <color theme="1"/>
      <name val="Arial "/>
    </font>
  </fonts>
  <fills count="5">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right/>
      <top style="medium">
        <color indexed="64"/>
      </top>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8"/>
      </left>
      <right style="medium">
        <color indexed="64"/>
      </right>
      <top style="thin">
        <color indexed="8"/>
      </top>
      <bottom style="thin">
        <color indexed="8"/>
      </bottom>
      <diagonal/>
    </border>
    <border>
      <left/>
      <right style="medium">
        <color indexed="64"/>
      </right>
      <top/>
      <bottom style="medium">
        <color indexed="64"/>
      </bottom>
      <diagonal/>
    </border>
    <border>
      <left/>
      <right style="medium">
        <color indexed="64"/>
      </right>
      <top style="medium">
        <color indexed="64"/>
      </top>
      <bottom/>
      <diagonal/>
    </border>
  </borders>
  <cellStyleXfs count="6">
    <xf numFmtId="0" fontId="0" fillId="0" borderId="0"/>
    <xf numFmtId="0" fontId="2" fillId="0" borderId="0"/>
    <xf numFmtId="164" fontId="2" fillId="0" borderId="0" applyFont="0" applyFill="0" applyBorder="0" applyAlignment="0" applyProtection="0"/>
    <xf numFmtId="0" fontId="8" fillId="0" borderId="0"/>
    <xf numFmtId="164" fontId="8" fillId="0" borderId="0" applyFont="0" applyFill="0" applyBorder="0" applyAlignment="0" applyProtection="0"/>
    <xf numFmtId="44" fontId="6" fillId="0" borderId="0" applyFont="0" applyFill="0" applyBorder="0" applyAlignment="0" applyProtection="0"/>
  </cellStyleXfs>
  <cellXfs count="158">
    <xf numFmtId="0" fontId="0" fillId="0" borderId="0" xfId="0"/>
    <xf numFmtId="0" fontId="1" fillId="0" borderId="0" xfId="0" applyFont="1"/>
    <xf numFmtId="0" fontId="4" fillId="0" borderId="0" xfId="0" applyFont="1" applyAlignment="1">
      <alignment horizontal="center"/>
    </xf>
    <xf numFmtId="2" fontId="0" fillId="0" borderId="0" xfId="0" applyNumberFormat="1"/>
    <xf numFmtId="0" fontId="3" fillId="0" borderId="0" xfId="0" applyFont="1"/>
    <xf numFmtId="0" fontId="4" fillId="0" borderId="0" xfId="0" applyFont="1" applyAlignment="1">
      <alignment horizontal="right"/>
    </xf>
    <xf numFmtId="10" fontId="7" fillId="3" borderId="0" xfId="0" applyNumberFormat="1" applyFont="1" applyFill="1" applyAlignment="1" applyProtection="1">
      <alignment horizontal="center"/>
      <protection hidden="1"/>
    </xf>
    <xf numFmtId="165" fontId="5" fillId="0" borderId="17" xfId="0" applyNumberFormat="1" applyFont="1" applyBorder="1" applyAlignment="1">
      <alignment horizontal="center" vertical="center" wrapText="1"/>
    </xf>
    <xf numFmtId="0" fontId="5" fillId="0" borderId="25" xfId="0" applyFont="1" applyBorder="1" applyAlignment="1">
      <alignment horizontal="center" vertical="center" wrapText="1"/>
    </xf>
    <xf numFmtId="0" fontId="2" fillId="0" borderId="9" xfId="0" applyFont="1" applyBorder="1" applyAlignment="1">
      <alignment horizontal="center" vertical="center" wrapText="1"/>
    </xf>
    <xf numFmtId="165" fontId="2" fillId="0" borderId="9" xfId="0" applyNumberFormat="1" applyFont="1" applyBorder="1" applyAlignment="1">
      <alignment horizontal="center" vertical="center" wrapText="1"/>
    </xf>
    <xf numFmtId="165" fontId="2" fillId="0" borderId="10"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2" fillId="0" borderId="12" xfId="0" applyFont="1" applyBorder="1" applyAlignment="1">
      <alignment horizontal="center" vertical="center" wrapText="1"/>
    </xf>
    <xf numFmtId="165" fontId="2" fillId="0" borderId="12" xfId="0" applyNumberFormat="1" applyFont="1" applyBorder="1" applyAlignment="1">
      <alignment horizontal="center" vertical="center" wrapText="1"/>
    </xf>
    <xf numFmtId="165" fontId="2" fillId="0" borderId="11" xfId="0" applyNumberFormat="1" applyFont="1" applyBorder="1" applyAlignment="1">
      <alignment horizontal="center" vertical="center" wrapText="1"/>
    </xf>
    <xf numFmtId="0" fontId="5" fillId="2" borderId="2" xfId="0" applyFont="1" applyFill="1" applyBorder="1" applyAlignment="1" applyProtection="1">
      <alignment horizontal="center" vertical="center" wrapText="1"/>
      <protection locked="0"/>
    </xf>
    <xf numFmtId="165" fontId="2" fillId="0" borderId="3" xfId="0" applyNumberFormat="1" applyFont="1" applyBorder="1" applyAlignment="1">
      <alignment horizontal="center" vertical="center" wrapText="1"/>
    </xf>
    <xf numFmtId="0" fontId="5" fillId="2" borderId="27" xfId="0" applyFont="1" applyFill="1" applyBorder="1" applyAlignment="1" applyProtection="1">
      <alignment horizontal="center" vertical="center" wrapText="1"/>
      <protection locked="0"/>
    </xf>
    <xf numFmtId="0" fontId="0" fillId="0" borderId="40" xfId="0" applyBorder="1" applyAlignment="1">
      <alignment wrapText="1"/>
    </xf>
    <xf numFmtId="0" fontId="5" fillId="2" borderId="30" xfId="0" applyFont="1" applyFill="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2" borderId="29" xfId="0" applyFont="1" applyFill="1" applyBorder="1" applyAlignment="1" applyProtection="1">
      <alignment horizontal="center" vertical="center" wrapText="1"/>
      <protection locked="0"/>
    </xf>
    <xf numFmtId="0" fontId="5" fillId="2" borderId="17" xfId="0" applyFont="1" applyFill="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165" fontId="2" fillId="0" borderId="0" xfId="0" applyNumberFormat="1" applyFont="1" applyAlignment="1" applyProtection="1">
      <alignment horizontal="center" vertical="center" wrapText="1"/>
      <protection locked="0"/>
    </xf>
    <xf numFmtId="165" fontId="2" fillId="0" borderId="19" xfId="0" applyNumberFormat="1" applyFont="1" applyBorder="1" applyAlignment="1">
      <alignment horizontal="center" vertical="center" wrapText="1"/>
    </xf>
    <xf numFmtId="165" fontId="2" fillId="0" borderId="16" xfId="0" applyNumberFormat="1" applyFont="1" applyBorder="1" applyAlignment="1">
      <alignment horizontal="center" vertical="center" wrapText="1"/>
    </xf>
    <xf numFmtId="165" fontId="2" fillId="0" borderId="5" xfId="0" applyNumberFormat="1" applyFont="1" applyBorder="1" applyAlignment="1" applyProtection="1">
      <alignment horizontal="center" vertical="center" wrapText="1"/>
      <protection locked="0"/>
    </xf>
    <xf numFmtId="0" fontId="5" fillId="2" borderId="36" xfId="0" applyFont="1" applyFill="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165" fontId="2" fillId="0" borderId="0" xfId="0" applyNumberFormat="1" applyFont="1" applyAlignment="1">
      <alignment horizontal="center" vertical="center" wrapText="1"/>
    </xf>
    <xf numFmtId="0" fontId="5" fillId="2" borderId="2" xfId="0" applyFont="1" applyFill="1" applyBorder="1" applyAlignment="1">
      <alignment horizontal="center" vertical="center" wrapText="1"/>
    </xf>
    <xf numFmtId="165" fontId="2" fillId="0" borderId="38" xfId="0" applyNumberFormat="1" applyFont="1" applyBorder="1" applyAlignment="1">
      <alignment horizontal="center" vertical="center" wrapText="1"/>
    </xf>
    <xf numFmtId="165" fontId="5" fillId="4" borderId="17" xfId="0" applyNumberFormat="1" applyFont="1" applyFill="1" applyBorder="1" applyAlignment="1">
      <alignment horizontal="center" vertical="center" wrapText="1"/>
    </xf>
    <xf numFmtId="165" fontId="9" fillId="3" borderId="17" xfId="0" applyNumberFormat="1" applyFont="1" applyFill="1" applyBorder="1" applyAlignment="1">
      <alignment horizontal="center" vertical="center" wrapText="1"/>
    </xf>
    <xf numFmtId="0" fontId="10" fillId="0" borderId="0" xfId="0" applyFont="1"/>
    <xf numFmtId="165" fontId="2" fillId="0" borderId="18" xfId="0" applyNumberFormat="1" applyFont="1" applyBorder="1" applyAlignment="1">
      <alignment horizontal="center" vertical="center" wrapText="1"/>
    </xf>
    <xf numFmtId="165" fontId="2" fillId="0" borderId="26" xfId="0" applyNumberFormat="1" applyFont="1" applyBorder="1" applyAlignment="1">
      <alignment horizontal="center" vertical="center" wrapText="1"/>
    </xf>
    <xf numFmtId="165" fontId="2" fillId="0" borderId="41" xfId="0" applyNumberFormat="1" applyFont="1" applyBorder="1" applyAlignment="1">
      <alignment horizontal="center" vertical="center" wrapText="1"/>
    </xf>
    <xf numFmtId="165" fontId="2" fillId="0" borderId="31" xfId="0" applyNumberFormat="1" applyFont="1" applyBorder="1" applyAlignment="1">
      <alignment horizontal="center" vertical="center" wrapText="1"/>
    </xf>
    <xf numFmtId="165" fontId="5" fillId="0" borderId="23" xfId="0" applyNumberFormat="1" applyFont="1" applyBorder="1" applyAlignment="1">
      <alignment horizontal="center" vertical="center" wrapText="1"/>
    </xf>
    <xf numFmtId="165" fontId="11" fillId="3" borderId="41" xfId="0" applyNumberFormat="1" applyFont="1" applyFill="1" applyBorder="1" applyAlignment="1">
      <alignment horizontal="center" vertical="center" wrapText="1"/>
    </xf>
    <xf numFmtId="44" fontId="11" fillId="3" borderId="10" xfId="0" applyNumberFormat="1" applyFont="1" applyFill="1" applyBorder="1" applyAlignment="1">
      <alignment horizontal="center" vertical="center" wrapText="1"/>
    </xf>
    <xf numFmtId="165" fontId="2" fillId="0" borderId="39" xfId="0" applyNumberFormat="1" applyFont="1" applyBorder="1" applyAlignment="1">
      <alignment horizontal="center" vertical="center" wrapText="1"/>
    </xf>
    <xf numFmtId="165" fontId="5" fillId="0" borderId="47" xfId="0" applyNumberFormat="1" applyFont="1" applyBorder="1" applyAlignment="1">
      <alignment horizontal="center" vertical="center" wrapText="1"/>
    </xf>
    <xf numFmtId="165" fontId="2" fillId="0" borderId="25"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5" fontId="11" fillId="3" borderId="1" xfId="0" applyNumberFormat="1" applyFont="1" applyFill="1" applyBorder="1" applyAlignment="1">
      <alignment horizontal="center" vertical="center" wrapText="1"/>
    </xf>
    <xf numFmtId="165" fontId="2" fillId="0" borderId="6" xfId="0" applyNumberFormat="1" applyFont="1" applyBorder="1" applyAlignment="1">
      <alignment horizontal="center" vertical="center" wrapText="1"/>
    </xf>
    <xf numFmtId="165" fontId="2" fillId="0" borderId="34" xfId="0" applyNumberFormat="1" applyFont="1" applyBorder="1" applyAlignment="1">
      <alignment horizontal="center" vertical="center" wrapText="1"/>
    </xf>
    <xf numFmtId="165" fontId="2" fillId="0" borderId="35" xfId="0" applyNumberFormat="1" applyFont="1" applyBorder="1" applyAlignment="1">
      <alignment horizontal="center" vertical="center" wrapText="1"/>
    </xf>
    <xf numFmtId="165" fontId="11" fillId="3" borderId="35" xfId="0" applyNumberFormat="1" applyFont="1" applyFill="1" applyBorder="1" applyAlignment="1">
      <alignment horizontal="center" vertical="center" wrapText="1"/>
    </xf>
    <xf numFmtId="44" fontId="11" fillId="3" borderId="24" xfId="0" applyNumberFormat="1" applyFont="1" applyFill="1" applyBorder="1" applyAlignment="1">
      <alignment horizontal="center" vertical="center" wrapText="1"/>
    </xf>
    <xf numFmtId="165" fontId="2" fillId="0" borderId="22" xfId="0" applyNumberFormat="1" applyFont="1" applyBorder="1" applyAlignment="1">
      <alignment horizontal="center" vertical="center" wrapText="1"/>
    </xf>
    <xf numFmtId="165" fontId="2" fillId="0" borderId="37" xfId="0" applyNumberFormat="1" applyFont="1" applyBorder="1" applyAlignment="1">
      <alignment horizontal="center" vertical="center" wrapText="1"/>
    </xf>
    <xf numFmtId="0" fontId="5" fillId="0" borderId="0" xfId="0" applyFont="1" applyAlignment="1">
      <alignment horizontal="center" vertical="center" wrapText="1"/>
    </xf>
    <xf numFmtId="0" fontId="5" fillId="2" borderId="13" xfId="0" applyFont="1" applyFill="1" applyBorder="1" applyAlignment="1" applyProtection="1">
      <alignment horizontal="center" vertical="center" wrapText="1"/>
      <protection locked="0"/>
    </xf>
    <xf numFmtId="165" fontId="2" fillId="0" borderId="2" xfId="0" applyNumberFormat="1" applyFont="1" applyBorder="1" applyAlignment="1">
      <alignment horizontal="center" vertical="center" wrapText="1"/>
    </xf>
    <xf numFmtId="165" fontId="2" fillId="0" borderId="42" xfId="0" applyNumberFormat="1" applyFont="1" applyBorder="1" applyAlignment="1">
      <alignment horizontal="center" vertical="center" wrapText="1"/>
    </xf>
    <xf numFmtId="165" fontId="11" fillId="3" borderId="3" xfId="0" applyNumberFormat="1" applyFont="1" applyFill="1" applyBorder="1" applyAlignment="1">
      <alignment horizontal="center" vertical="center" wrapText="1"/>
    </xf>
    <xf numFmtId="44" fontId="11" fillId="3" borderId="3" xfId="0" applyNumberFormat="1" applyFont="1" applyFill="1" applyBorder="1" applyAlignment="1">
      <alignment horizontal="center" vertical="center" wrapText="1"/>
    </xf>
    <xf numFmtId="0" fontId="2" fillId="0" borderId="0" xfId="0" applyFont="1" applyAlignment="1">
      <alignment horizontal="center" vertical="center" wrapText="1"/>
    </xf>
    <xf numFmtId="0" fontId="5" fillId="0" borderId="20" xfId="0" applyFont="1" applyBorder="1" applyAlignment="1">
      <alignment horizontal="center" wrapText="1"/>
    </xf>
    <xf numFmtId="0" fontId="11" fillId="3" borderId="40" xfId="0" applyFont="1" applyFill="1" applyBorder="1" applyAlignment="1">
      <alignment wrapText="1"/>
    </xf>
    <xf numFmtId="0" fontId="0" fillId="0" borderId="48" xfId="0" applyBorder="1" applyAlignment="1">
      <alignment wrapText="1"/>
    </xf>
    <xf numFmtId="165" fontId="2" fillId="0" borderId="10" xfId="0" applyNumberFormat="1" applyFont="1" applyBorder="1" applyAlignment="1" applyProtection="1">
      <alignment horizontal="center" vertical="center" wrapText="1"/>
      <protection locked="0"/>
    </xf>
    <xf numFmtId="165" fontId="11" fillId="3" borderId="10" xfId="0" applyNumberFormat="1" applyFont="1" applyFill="1" applyBorder="1" applyAlignment="1" applyProtection="1">
      <alignment horizontal="center" vertical="center" wrapText="1"/>
      <protection locked="0"/>
    </xf>
    <xf numFmtId="165" fontId="2" fillId="0" borderId="14" xfId="0" applyNumberFormat="1" applyFont="1" applyBorder="1" applyAlignment="1" applyProtection="1">
      <alignment horizontal="center" vertical="center" wrapText="1"/>
      <protection locked="0"/>
    </xf>
    <xf numFmtId="0" fontId="5" fillId="0" borderId="20" xfId="0" applyFont="1" applyBorder="1" applyAlignment="1">
      <alignment horizontal="center" vertical="center" wrapText="1"/>
    </xf>
    <xf numFmtId="165" fontId="2" fillId="0" borderId="11" xfId="0" applyNumberFormat="1" applyFont="1" applyBorder="1" applyAlignment="1" applyProtection="1">
      <alignment horizontal="center" vertical="center" wrapText="1"/>
      <protection locked="0"/>
    </xf>
    <xf numFmtId="165" fontId="2" fillId="0" borderId="5" xfId="0" applyNumberFormat="1" applyFont="1" applyBorder="1" applyAlignment="1">
      <alignment horizontal="center" vertical="center" wrapText="1"/>
    </xf>
    <xf numFmtId="165" fontId="2" fillId="0" borderId="19" xfId="0" applyNumberFormat="1" applyFont="1" applyBorder="1" applyAlignment="1" applyProtection="1">
      <alignment horizontal="center" vertical="center" wrapText="1"/>
      <protection locked="0"/>
    </xf>
    <xf numFmtId="165" fontId="2" fillId="0" borderId="16" xfId="0" applyNumberFormat="1" applyFont="1" applyBorder="1" applyAlignment="1" applyProtection="1">
      <alignment horizontal="center" vertical="center" wrapText="1"/>
      <protection locked="0"/>
    </xf>
    <xf numFmtId="165" fontId="2" fillId="0" borderId="24" xfId="0" applyNumberFormat="1" applyFont="1" applyBorder="1" applyAlignment="1">
      <alignment horizontal="center" vertical="center" wrapText="1"/>
    </xf>
    <xf numFmtId="165" fontId="5" fillId="0" borderId="0" xfId="0" applyNumberFormat="1" applyFont="1" applyAlignment="1">
      <alignment horizontal="center" vertical="center" wrapText="1"/>
    </xf>
    <xf numFmtId="165" fontId="2" fillId="0" borderId="3" xfId="0" applyNumberFormat="1" applyFont="1" applyBorder="1" applyAlignment="1" applyProtection="1">
      <alignment horizontal="center" vertical="center" wrapText="1"/>
      <protection locked="0"/>
    </xf>
    <xf numFmtId="165" fontId="11" fillId="3" borderId="3" xfId="0" applyNumberFormat="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5" fillId="0" borderId="25" xfId="0" applyFont="1" applyBorder="1" applyAlignment="1" applyProtection="1">
      <alignment horizontal="center" vertical="center" wrapText="1"/>
      <protection locked="0"/>
    </xf>
    <xf numFmtId="165" fontId="11" fillId="3" borderId="5" xfId="0" applyNumberFormat="1" applyFont="1" applyFill="1" applyBorder="1" applyAlignment="1" applyProtection="1">
      <alignment horizontal="center" vertical="center" wrapText="1"/>
      <protection locked="0"/>
    </xf>
    <xf numFmtId="165" fontId="2" fillId="0" borderId="1" xfId="0" applyNumberFormat="1" applyFont="1" applyBorder="1" applyAlignment="1" applyProtection="1">
      <alignment horizontal="center" vertical="center" wrapText="1"/>
      <protection locked="0"/>
    </xf>
    <xf numFmtId="165" fontId="11" fillId="3" borderId="1" xfId="0" applyNumberFormat="1" applyFont="1" applyFill="1" applyBorder="1" applyAlignment="1" applyProtection="1">
      <alignment horizontal="center" vertical="center" wrapText="1"/>
      <protection locked="0"/>
    </xf>
    <xf numFmtId="44" fontId="11" fillId="3" borderId="1" xfId="0" applyNumberFormat="1" applyFont="1" applyFill="1" applyBorder="1" applyAlignment="1">
      <alignment horizontal="center" vertical="center" wrapText="1"/>
    </xf>
    <xf numFmtId="165" fontId="11" fillId="3" borderId="24" xfId="0" applyNumberFormat="1" applyFont="1" applyFill="1" applyBorder="1" applyAlignment="1" applyProtection="1">
      <alignment horizontal="center" vertical="center" wrapText="1"/>
      <protection locked="0"/>
    </xf>
    <xf numFmtId="44" fontId="11" fillId="3" borderId="16" xfId="0" applyNumberFormat="1" applyFont="1" applyFill="1" applyBorder="1" applyAlignment="1">
      <alignment horizontal="center" vertical="center" wrapText="1"/>
    </xf>
    <xf numFmtId="165" fontId="2" fillId="0" borderId="24" xfId="0" applyNumberFormat="1" applyFont="1" applyBorder="1" applyAlignment="1" applyProtection="1">
      <alignment horizontal="center" vertical="center" wrapText="1"/>
      <protection locked="0"/>
    </xf>
    <xf numFmtId="165" fontId="11" fillId="3" borderId="10" xfId="0" applyNumberFormat="1" applyFont="1" applyFill="1" applyBorder="1" applyAlignment="1">
      <alignment horizontal="center" vertical="center" wrapText="1"/>
    </xf>
    <xf numFmtId="165" fontId="11" fillId="3" borderId="16" xfId="0" applyNumberFormat="1" applyFont="1" applyFill="1" applyBorder="1" applyAlignment="1">
      <alignment horizontal="center" vertical="center" wrapText="1"/>
    </xf>
    <xf numFmtId="44" fontId="12" fillId="0" borderId="0" xfId="5" applyFont="1"/>
    <xf numFmtId="44" fontId="13" fillId="0" borderId="17" xfId="5" applyFont="1" applyBorder="1" applyAlignment="1">
      <alignment horizontal="center" vertical="center" wrapText="1"/>
    </xf>
    <xf numFmtId="44" fontId="13" fillId="0" borderId="0" xfId="5" applyFont="1" applyAlignment="1">
      <alignment horizontal="center" vertical="center" wrapText="1"/>
    </xf>
    <xf numFmtId="44" fontId="14" fillId="0" borderId="0" xfId="5" applyFont="1" applyAlignment="1">
      <alignment horizontal="center" vertical="center" wrapText="1"/>
    </xf>
    <xf numFmtId="44" fontId="14" fillId="0" borderId="0" xfId="5" applyFont="1" applyAlignment="1" applyProtection="1">
      <alignment horizontal="center" vertical="center" wrapText="1"/>
      <protection locked="0"/>
    </xf>
    <xf numFmtId="44" fontId="14" fillId="0" borderId="5" xfId="5" applyFont="1" applyBorder="1" applyAlignment="1" applyProtection="1">
      <alignment horizontal="center" vertical="center" wrapText="1"/>
      <protection locked="0"/>
    </xf>
    <xf numFmtId="44" fontId="15" fillId="0" borderId="0" xfId="5" applyFont="1"/>
    <xf numFmtId="44" fontId="15" fillId="0" borderId="1" xfId="5" applyFont="1" applyBorder="1"/>
    <xf numFmtId="44" fontId="15" fillId="0" borderId="1" xfId="5" applyFont="1" applyBorder="1" applyAlignment="1">
      <alignment vertical="center"/>
    </xf>
    <xf numFmtId="44" fontId="15" fillId="0" borderId="40" xfId="5" applyFont="1" applyBorder="1" applyAlignment="1">
      <alignment wrapText="1"/>
    </xf>
    <xf numFmtId="44" fontId="15" fillId="0" borderId="3" xfId="5" applyFont="1" applyBorder="1" applyAlignment="1">
      <alignment vertical="center"/>
    </xf>
    <xf numFmtId="44" fontId="15" fillId="0" borderId="16" xfId="5" applyFont="1" applyBorder="1" applyAlignment="1">
      <alignment vertical="center"/>
    </xf>
    <xf numFmtId="0" fontId="2" fillId="0" borderId="39"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7" xfId="0" applyFont="1" applyBorder="1" applyAlignment="1" applyProtection="1">
      <alignment horizontal="left" vertical="center" wrapText="1"/>
      <protection locked="0"/>
    </xf>
    <xf numFmtId="0" fontId="2" fillId="0" borderId="33" xfId="0" applyFont="1" applyBorder="1" applyAlignment="1" applyProtection="1">
      <alignment horizontal="left" vertical="center" wrapText="1"/>
      <protection locked="0"/>
    </xf>
    <xf numFmtId="0" fontId="2" fillId="0" borderId="45" xfId="0" applyFont="1" applyBorder="1" applyAlignment="1" applyProtection="1">
      <alignment horizontal="left" vertical="center" wrapText="1"/>
      <protection locked="0"/>
    </xf>
    <xf numFmtId="0" fontId="5" fillId="2" borderId="38" xfId="0" applyFont="1" applyFill="1" applyBorder="1" applyAlignment="1">
      <alignment horizontal="left" vertical="center" wrapText="1"/>
    </xf>
    <xf numFmtId="0" fontId="5" fillId="2" borderId="23" xfId="0" applyFont="1" applyFill="1" applyBorder="1" applyAlignment="1">
      <alignment horizontal="left" vertical="center" wrapText="1"/>
    </xf>
    <xf numFmtId="0" fontId="5" fillId="2" borderId="42" xfId="0" applyFont="1" applyFill="1" applyBorder="1" applyAlignment="1">
      <alignment horizontal="left" vertical="center" wrapText="1"/>
    </xf>
    <xf numFmtId="0" fontId="5" fillId="2" borderId="13"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8" xfId="0" applyFont="1" applyFill="1" applyBorder="1" applyAlignment="1" applyProtection="1">
      <alignment horizontal="left" vertical="center" wrapText="1"/>
      <protection locked="0"/>
    </xf>
    <xf numFmtId="0" fontId="5" fillId="2" borderId="23" xfId="0" applyFont="1" applyFill="1" applyBorder="1" applyAlignment="1" applyProtection="1">
      <alignment horizontal="left" vertical="center" wrapText="1"/>
      <protection locked="0"/>
    </xf>
    <xf numFmtId="0" fontId="5" fillId="2" borderId="15" xfId="0" applyFont="1" applyFill="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42" xfId="0" applyFont="1" applyBorder="1" applyAlignment="1" applyProtection="1">
      <alignment horizontal="left" vertical="center" wrapText="1"/>
      <protection locked="0"/>
    </xf>
    <xf numFmtId="0" fontId="5" fillId="2" borderId="42" xfId="0" applyFont="1" applyFill="1" applyBorder="1" applyAlignment="1" applyProtection="1">
      <alignment horizontal="left" vertical="center" wrapText="1"/>
      <protection locked="0"/>
    </xf>
    <xf numFmtId="0" fontId="5" fillId="2" borderId="13" xfId="0" applyFont="1" applyFill="1" applyBorder="1" applyAlignment="1" applyProtection="1">
      <alignment horizontal="left" vertical="center" wrapText="1"/>
      <protection locked="0"/>
    </xf>
    <xf numFmtId="0" fontId="5" fillId="2" borderId="27" xfId="0" applyFont="1" applyFill="1" applyBorder="1" applyAlignment="1" applyProtection="1">
      <alignment horizontal="left" vertical="center" wrapText="1"/>
      <protection locked="0"/>
    </xf>
    <xf numFmtId="0" fontId="5" fillId="2" borderId="32" xfId="0" applyFont="1" applyFill="1" applyBorder="1" applyAlignment="1" applyProtection="1">
      <alignment horizontal="left" vertical="center" wrapText="1"/>
      <protection locked="0"/>
    </xf>
    <xf numFmtId="0" fontId="5" fillId="2" borderId="43" xfId="0" applyFont="1" applyFill="1" applyBorder="1" applyAlignment="1" applyProtection="1">
      <alignment horizontal="left" vertical="center" wrapText="1"/>
      <protection locked="0"/>
    </xf>
    <xf numFmtId="0" fontId="5" fillId="2" borderId="28" xfId="0" applyFont="1" applyFill="1" applyBorder="1" applyAlignment="1" applyProtection="1">
      <alignment horizontal="left" vertical="center" wrapText="1"/>
      <protection locked="0"/>
    </xf>
    <xf numFmtId="0" fontId="5" fillId="2" borderId="33" xfId="0" applyFont="1" applyFill="1" applyBorder="1" applyAlignment="1" applyProtection="1">
      <alignment horizontal="left" vertical="center" wrapText="1"/>
      <protection locked="0"/>
    </xf>
    <xf numFmtId="0" fontId="5" fillId="2" borderId="44" xfId="0" applyFont="1" applyFill="1" applyBorder="1" applyAlignment="1" applyProtection="1">
      <alignment horizontal="left" vertical="center" wrapText="1"/>
      <protection locked="0"/>
    </xf>
    <xf numFmtId="0" fontId="5" fillId="0" borderId="46" xfId="0" applyFont="1" applyBorder="1" applyAlignment="1" applyProtection="1">
      <alignment horizontal="left" vertical="center" wrapText="1"/>
      <protection locked="0"/>
    </xf>
    <xf numFmtId="0" fontId="5" fillId="0" borderId="22"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0" fillId="0" borderId="6" xfId="0" applyBorder="1" applyAlignment="1">
      <alignment wrapText="1"/>
    </xf>
    <xf numFmtId="0" fontId="0" fillId="0" borderId="7" xfId="0" applyBorder="1" applyAlignment="1">
      <alignment wrapText="1"/>
    </xf>
    <xf numFmtId="0" fontId="0" fillId="0" borderId="8" xfId="0" applyBorder="1" applyAlignment="1">
      <alignment wrapText="1"/>
    </xf>
    <xf numFmtId="0" fontId="5" fillId="2" borderId="46" xfId="0" applyFont="1" applyFill="1" applyBorder="1" applyAlignment="1" applyProtection="1">
      <alignment horizontal="left" vertical="center" wrapText="1"/>
      <protection locked="0"/>
    </xf>
    <xf numFmtId="0" fontId="5" fillId="2" borderId="22" xfId="0" applyFont="1" applyFill="1" applyBorder="1" applyAlignment="1" applyProtection="1">
      <alignment horizontal="left" vertical="center" wrapText="1"/>
      <protection locked="0"/>
    </xf>
    <xf numFmtId="0" fontId="5" fillId="2" borderId="49" xfId="0" applyFont="1" applyFill="1" applyBorder="1" applyAlignment="1" applyProtection="1">
      <alignment horizontal="left" vertical="center" wrapText="1"/>
      <protection locked="0"/>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1" borderId="13" xfId="0" applyFont="1" applyFill="1" applyBorder="1" applyAlignment="1">
      <alignment horizontal="center" vertical="center" wrapText="1"/>
    </xf>
    <xf numFmtId="0" fontId="2" fillId="1" borderId="23" xfId="0" applyFont="1" applyFill="1" applyBorder="1" applyAlignment="1">
      <alignment horizontal="center" vertical="center" wrapText="1"/>
    </xf>
    <xf numFmtId="0" fontId="2" fillId="1" borderId="15"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5" xfId="0" applyFont="1" applyBorder="1" applyAlignment="1">
      <alignment horizontal="center" vertical="center" wrapText="1"/>
    </xf>
    <xf numFmtId="0" fontId="5" fillId="2" borderId="36" xfId="0" applyFont="1" applyFill="1" applyBorder="1" applyAlignment="1" applyProtection="1">
      <alignment horizontal="left" vertical="center" wrapText="1"/>
      <protection locked="0"/>
    </xf>
    <xf numFmtId="0" fontId="5" fillId="2" borderId="31" xfId="0" applyFont="1" applyFill="1" applyBorder="1" applyAlignment="1" applyProtection="1">
      <alignment horizontal="left" vertical="center" wrapText="1"/>
      <protection locked="0"/>
    </xf>
    <xf numFmtId="0" fontId="5" fillId="2" borderId="50" xfId="0" applyFont="1" applyFill="1" applyBorder="1" applyAlignment="1" applyProtection="1">
      <alignment horizontal="left" vertical="center" wrapText="1"/>
      <protection locked="0"/>
    </xf>
    <xf numFmtId="0" fontId="5" fillId="0" borderId="27"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2" fillId="0" borderId="27" xfId="0" applyFont="1" applyBorder="1" applyAlignment="1" applyProtection="1">
      <alignment horizontal="left" vertical="center" wrapText="1"/>
      <protection locked="0"/>
    </xf>
    <xf numFmtId="0" fontId="2" fillId="0" borderId="28"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cellXfs>
  <cellStyles count="6">
    <cellStyle name="Moeda" xfId="5" builtinId="4"/>
    <cellStyle name="Normal" xfId="0" builtinId="0"/>
    <cellStyle name="Normal 2" xfId="1" xr:uid="{00000000-0005-0000-0000-000001000000}"/>
    <cellStyle name="Normal 3" xfId="3" xr:uid="{00000000-0005-0000-0000-000002000000}"/>
    <cellStyle name="Vírgula 2" xfId="2" xr:uid="{00000000-0005-0000-0000-000004000000}"/>
    <cellStyle name="Vírgula 3"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67331-9F83-4126-90E0-7F55C6476068}">
  <sheetPr>
    <pageSetUpPr fitToPage="1"/>
  </sheetPr>
  <dimension ref="A1:P87"/>
  <sheetViews>
    <sheetView tabSelected="1" topLeftCell="B61" workbookViewId="0">
      <selection activeCell="Q71" sqref="Q71"/>
    </sheetView>
  </sheetViews>
  <sheetFormatPr defaultRowHeight="15"/>
  <cols>
    <col min="1" max="1" width="5.42578125" customWidth="1"/>
    <col min="2" max="2" width="4" customWidth="1"/>
    <col min="3" max="3" width="16.5703125" customWidth="1"/>
    <col min="4" max="4" width="4.140625" customWidth="1"/>
    <col min="5" max="5" width="18.140625" customWidth="1"/>
    <col min="6" max="10" width="13.140625" customWidth="1"/>
    <col min="11" max="11" width="13.140625" style="97" customWidth="1"/>
    <col min="12" max="14" width="13.140625" customWidth="1"/>
    <col min="15" max="15" width="10.5703125" customWidth="1"/>
    <col min="16" max="16" width="13.28515625" customWidth="1"/>
  </cols>
  <sheetData>
    <row r="1" spans="1:16" ht="21">
      <c r="C1" s="2">
        <v>2024</v>
      </c>
      <c r="D1" s="4"/>
      <c r="E1" s="1"/>
      <c r="F1" s="5" t="s">
        <v>112</v>
      </c>
      <c r="G1" s="6">
        <v>0.02</v>
      </c>
      <c r="H1" s="4" t="s">
        <v>113</v>
      </c>
      <c r="I1" s="38"/>
      <c r="J1" s="38"/>
      <c r="K1" s="91"/>
      <c r="L1" s="91"/>
      <c r="M1" t="s">
        <v>114</v>
      </c>
      <c r="O1" s="3"/>
    </row>
    <row r="2" spans="1:16" ht="15.75" thickBot="1"/>
    <row r="3" spans="1:16" ht="15.75" thickBot="1">
      <c r="A3" s="112" t="s">
        <v>0</v>
      </c>
      <c r="B3" s="113"/>
      <c r="C3" s="113"/>
      <c r="D3" s="113"/>
      <c r="E3" s="113"/>
      <c r="F3" s="113"/>
      <c r="G3" s="113"/>
      <c r="H3" s="113"/>
      <c r="I3" s="113"/>
      <c r="J3" s="113"/>
      <c r="K3" s="113"/>
      <c r="L3" s="113"/>
      <c r="M3" s="113"/>
      <c r="N3" s="113"/>
      <c r="O3" s="113"/>
      <c r="P3" s="114"/>
    </row>
    <row r="4" spans="1:16" ht="15.75" thickBot="1">
      <c r="A4" s="112" t="s">
        <v>1</v>
      </c>
      <c r="B4" s="113"/>
      <c r="C4" s="113"/>
      <c r="D4" s="113"/>
      <c r="E4" s="113"/>
      <c r="F4" s="113"/>
      <c r="G4" s="113"/>
      <c r="H4" s="113"/>
      <c r="I4" s="113"/>
      <c r="J4" s="113"/>
      <c r="K4" s="113"/>
      <c r="L4" s="113"/>
      <c r="M4" s="113"/>
      <c r="N4" s="113"/>
      <c r="O4" s="113"/>
      <c r="P4" s="114"/>
    </row>
    <row r="5" spans="1:16" ht="51.75" thickBot="1">
      <c r="A5" s="143"/>
      <c r="B5" s="144"/>
      <c r="C5" s="144"/>
      <c r="D5" s="144"/>
      <c r="E5" s="145"/>
      <c r="F5" s="7" t="s">
        <v>2</v>
      </c>
      <c r="G5" s="7" t="s">
        <v>3</v>
      </c>
      <c r="H5" s="36" t="s">
        <v>118</v>
      </c>
      <c r="I5" s="37" t="s">
        <v>119</v>
      </c>
      <c r="J5" s="37" t="s">
        <v>120</v>
      </c>
      <c r="K5" s="92" t="s">
        <v>110</v>
      </c>
      <c r="L5" s="7" t="s">
        <v>4</v>
      </c>
      <c r="M5" s="7" t="s">
        <v>5</v>
      </c>
      <c r="N5" s="7" t="s">
        <v>6</v>
      </c>
      <c r="O5" s="43" t="s">
        <v>7</v>
      </c>
      <c r="P5" s="7" t="s">
        <v>111</v>
      </c>
    </row>
    <row r="6" spans="1:16" ht="15.75" thickBot="1">
      <c r="A6" s="8" t="s">
        <v>8</v>
      </c>
      <c r="B6" s="9" t="s">
        <v>9</v>
      </c>
      <c r="C6" s="10">
        <v>0</v>
      </c>
      <c r="D6" s="10" t="s">
        <v>10</v>
      </c>
      <c r="E6" s="11">
        <v>1403</v>
      </c>
      <c r="F6" s="39">
        <v>195.6</v>
      </c>
      <c r="G6" s="40">
        <v>55.59</v>
      </c>
      <c r="H6" s="41">
        <v>38.04</v>
      </c>
      <c r="I6" s="44">
        <v>28.66</v>
      </c>
      <c r="J6" s="45">
        <v>9.3800000000000008</v>
      </c>
      <c r="K6" s="98">
        <f>ROUNDDOWN(F6*$G$1,2)</f>
        <v>3.91</v>
      </c>
      <c r="L6" s="41">
        <v>9.39</v>
      </c>
      <c r="M6" s="41">
        <v>10.29</v>
      </c>
      <c r="N6" s="42">
        <v>13.42</v>
      </c>
      <c r="O6" s="46">
        <v>1.96</v>
      </c>
      <c r="P6" s="47">
        <f>F6+G6+H6+K6+L6+M6+N6+O6</f>
        <v>328.20000000000005</v>
      </c>
    </row>
    <row r="7" spans="1:16" ht="15.75" thickBot="1">
      <c r="A7" s="8" t="s">
        <v>11</v>
      </c>
      <c r="B7" s="9" t="s">
        <v>9</v>
      </c>
      <c r="C7" s="10">
        <v>1403.01</v>
      </c>
      <c r="D7" s="10" t="s">
        <v>10</v>
      </c>
      <c r="E7" s="11">
        <v>5302</v>
      </c>
      <c r="F7" s="48">
        <v>292.3</v>
      </c>
      <c r="G7" s="10">
        <v>83.07</v>
      </c>
      <c r="H7" s="49">
        <v>56.86</v>
      </c>
      <c r="I7" s="50">
        <v>42.83</v>
      </c>
      <c r="J7" s="45">
        <v>14.03</v>
      </c>
      <c r="K7" s="98">
        <f t="shared" ref="K7:K37" si="0">ROUNDDOWN(F7*$G$1,2)</f>
        <v>5.84</v>
      </c>
      <c r="L7" s="49">
        <v>14.03</v>
      </c>
      <c r="M7" s="49">
        <v>15.38</v>
      </c>
      <c r="N7" s="49">
        <v>20.059999999999999</v>
      </c>
      <c r="O7" s="51">
        <v>2.92</v>
      </c>
      <c r="P7" s="47">
        <f t="shared" ref="P7:P37" si="1">F7+G7+H7+K7+L7+M7+N7+O7</f>
        <v>490.46</v>
      </c>
    </row>
    <row r="8" spans="1:16" ht="15.75" thickBot="1">
      <c r="A8" s="8" t="s">
        <v>12</v>
      </c>
      <c r="B8" s="9" t="s">
        <v>9</v>
      </c>
      <c r="C8" s="10">
        <v>5302.01</v>
      </c>
      <c r="D8" s="10" t="s">
        <v>10</v>
      </c>
      <c r="E8" s="11">
        <v>8838</v>
      </c>
      <c r="F8" s="48">
        <v>456.39</v>
      </c>
      <c r="G8" s="10">
        <v>129.71</v>
      </c>
      <c r="H8" s="49">
        <v>88.77000000000001</v>
      </c>
      <c r="I8" s="50">
        <v>66.87</v>
      </c>
      <c r="J8" s="45">
        <v>21.9</v>
      </c>
      <c r="K8" s="98">
        <f t="shared" si="0"/>
        <v>9.1199999999999992</v>
      </c>
      <c r="L8" s="49">
        <v>21.91</v>
      </c>
      <c r="M8" s="49">
        <v>24.02</v>
      </c>
      <c r="N8" s="49">
        <v>31.32</v>
      </c>
      <c r="O8" s="51">
        <v>4.5599999999999996</v>
      </c>
      <c r="P8" s="47">
        <f t="shared" si="1"/>
        <v>765.8</v>
      </c>
    </row>
    <row r="9" spans="1:16" ht="15.75" thickBot="1">
      <c r="A9" s="8" t="s">
        <v>13</v>
      </c>
      <c r="B9" s="9" t="s">
        <v>9</v>
      </c>
      <c r="C9" s="10">
        <v>8838.01</v>
      </c>
      <c r="D9" s="10" t="s">
        <v>10</v>
      </c>
      <c r="E9" s="11">
        <v>17680</v>
      </c>
      <c r="F9" s="48">
        <v>651.98</v>
      </c>
      <c r="G9" s="10">
        <v>185.3</v>
      </c>
      <c r="H9" s="49">
        <v>126.82</v>
      </c>
      <c r="I9" s="50">
        <v>95.53</v>
      </c>
      <c r="J9" s="45">
        <v>31.29</v>
      </c>
      <c r="K9" s="98">
        <f t="shared" si="0"/>
        <v>13.03</v>
      </c>
      <c r="L9" s="49">
        <v>31.3</v>
      </c>
      <c r="M9" s="49">
        <v>34.31</v>
      </c>
      <c r="N9" s="49">
        <v>44.75</v>
      </c>
      <c r="O9" s="51">
        <v>6.52</v>
      </c>
      <c r="P9" s="47">
        <f t="shared" si="1"/>
        <v>1094.0099999999998</v>
      </c>
    </row>
    <row r="10" spans="1:16" ht="15.75" thickBot="1">
      <c r="A10" s="8" t="s">
        <v>14</v>
      </c>
      <c r="B10" s="9" t="s">
        <v>9</v>
      </c>
      <c r="C10" s="10">
        <v>17680.009999999998</v>
      </c>
      <c r="D10" s="10" t="s">
        <v>10</v>
      </c>
      <c r="E10" s="11">
        <v>35360</v>
      </c>
      <c r="F10" s="48">
        <v>881.29</v>
      </c>
      <c r="G10" s="10">
        <v>250.47</v>
      </c>
      <c r="H10" s="49">
        <v>171.43</v>
      </c>
      <c r="I10" s="50">
        <v>129.13</v>
      </c>
      <c r="J10" s="45">
        <v>42.3</v>
      </c>
      <c r="K10" s="98">
        <f t="shared" si="0"/>
        <v>17.62</v>
      </c>
      <c r="L10" s="49">
        <v>42.3</v>
      </c>
      <c r="M10" s="49">
        <v>46.38</v>
      </c>
      <c r="N10" s="49">
        <v>60.48</v>
      </c>
      <c r="O10" s="51">
        <v>8.81</v>
      </c>
      <c r="P10" s="47">
        <f t="shared" si="1"/>
        <v>1478.78</v>
      </c>
    </row>
    <row r="11" spans="1:16" ht="15.75" thickBot="1">
      <c r="A11" s="8" t="s">
        <v>15</v>
      </c>
      <c r="B11" s="9" t="s">
        <v>9</v>
      </c>
      <c r="C11" s="10">
        <v>35360.01</v>
      </c>
      <c r="D11" s="10" t="s">
        <v>10</v>
      </c>
      <c r="E11" s="11">
        <v>70720</v>
      </c>
      <c r="F11" s="48">
        <v>1045.43</v>
      </c>
      <c r="G11" s="10">
        <v>297.12</v>
      </c>
      <c r="H11" s="49">
        <v>203.36</v>
      </c>
      <c r="I11" s="50">
        <v>153.18</v>
      </c>
      <c r="J11" s="45">
        <v>50.18</v>
      </c>
      <c r="K11" s="98">
        <f t="shared" si="0"/>
        <v>20.9</v>
      </c>
      <c r="L11" s="49">
        <v>50.18</v>
      </c>
      <c r="M11" s="49">
        <v>55.02</v>
      </c>
      <c r="N11" s="49">
        <v>71.75</v>
      </c>
      <c r="O11" s="51">
        <v>10.45</v>
      </c>
      <c r="P11" s="47">
        <f t="shared" si="1"/>
        <v>1754.2100000000005</v>
      </c>
    </row>
    <row r="12" spans="1:16" ht="15.75" thickBot="1">
      <c r="A12" s="8" t="s">
        <v>16</v>
      </c>
      <c r="B12" s="9" t="s">
        <v>9</v>
      </c>
      <c r="C12" s="10">
        <v>70720.009999999995</v>
      </c>
      <c r="D12" s="10" t="s">
        <v>10</v>
      </c>
      <c r="E12" s="11">
        <v>106080</v>
      </c>
      <c r="F12" s="48">
        <v>1241.02</v>
      </c>
      <c r="G12" s="10">
        <v>352.71</v>
      </c>
      <c r="H12" s="49">
        <v>241.4</v>
      </c>
      <c r="I12" s="50">
        <v>181.84</v>
      </c>
      <c r="J12" s="45">
        <v>59.56</v>
      </c>
      <c r="K12" s="98">
        <f t="shared" si="0"/>
        <v>24.82</v>
      </c>
      <c r="L12" s="49">
        <v>59.57</v>
      </c>
      <c r="M12" s="49">
        <v>65.319999999999993</v>
      </c>
      <c r="N12" s="49">
        <v>85.17</v>
      </c>
      <c r="O12" s="51">
        <v>12.41</v>
      </c>
      <c r="P12" s="47">
        <f t="shared" si="1"/>
        <v>2082.4199999999996</v>
      </c>
    </row>
    <row r="13" spans="1:16" ht="15.75" thickBot="1">
      <c r="A13" s="8" t="s">
        <v>17</v>
      </c>
      <c r="B13" s="9" t="s">
        <v>9</v>
      </c>
      <c r="C13" s="10">
        <v>106080.01</v>
      </c>
      <c r="D13" s="10" t="s">
        <v>10</v>
      </c>
      <c r="E13" s="11">
        <v>141440</v>
      </c>
      <c r="F13" s="48">
        <v>1470.31</v>
      </c>
      <c r="G13" s="10">
        <v>417.88</v>
      </c>
      <c r="H13" s="49">
        <v>286.01</v>
      </c>
      <c r="I13" s="50">
        <v>215.44</v>
      </c>
      <c r="J13" s="45">
        <v>70.569999999999993</v>
      </c>
      <c r="K13" s="98">
        <f t="shared" si="0"/>
        <v>29.4</v>
      </c>
      <c r="L13" s="49">
        <v>70.58</v>
      </c>
      <c r="M13" s="49">
        <v>77.38</v>
      </c>
      <c r="N13" s="49">
        <v>100.91</v>
      </c>
      <c r="O13" s="51">
        <v>14.7</v>
      </c>
      <c r="P13" s="47">
        <f t="shared" si="1"/>
        <v>2467.1699999999996</v>
      </c>
    </row>
    <row r="14" spans="1:16" ht="15.75" thickBot="1">
      <c r="A14" s="8" t="s">
        <v>18</v>
      </c>
      <c r="B14" s="9" t="s">
        <v>9</v>
      </c>
      <c r="C14" s="10">
        <v>141440.01</v>
      </c>
      <c r="D14" s="10" t="s">
        <v>10</v>
      </c>
      <c r="E14" s="11">
        <v>176800</v>
      </c>
      <c r="F14" s="48">
        <v>1665.9500000000003</v>
      </c>
      <c r="G14" s="10">
        <v>473.48</v>
      </c>
      <c r="H14" s="49">
        <v>324.07</v>
      </c>
      <c r="I14" s="50">
        <v>244.11</v>
      </c>
      <c r="J14" s="45">
        <v>79.959999999999994</v>
      </c>
      <c r="K14" s="98">
        <f t="shared" si="0"/>
        <v>33.31</v>
      </c>
      <c r="L14" s="49">
        <v>79.97</v>
      </c>
      <c r="M14" s="49">
        <v>87.68</v>
      </c>
      <c r="N14" s="49">
        <v>114.34</v>
      </c>
      <c r="O14" s="51">
        <v>16.66</v>
      </c>
      <c r="P14" s="47">
        <f t="shared" si="1"/>
        <v>2795.46</v>
      </c>
    </row>
    <row r="15" spans="1:16" ht="15.75" thickBot="1">
      <c r="A15" s="8" t="s">
        <v>19</v>
      </c>
      <c r="B15" s="9" t="s">
        <v>9</v>
      </c>
      <c r="C15" s="10">
        <v>176800.01</v>
      </c>
      <c r="D15" s="10" t="s">
        <v>10</v>
      </c>
      <c r="E15" s="11">
        <v>212160</v>
      </c>
      <c r="F15" s="48">
        <v>1863.7899999999997</v>
      </c>
      <c r="G15" s="10">
        <v>529.70000000000005</v>
      </c>
      <c r="H15" s="49">
        <v>362.54999999999995</v>
      </c>
      <c r="I15" s="50">
        <v>273.08999999999997</v>
      </c>
      <c r="J15" s="45">
        <v>89.46</v>
      </c>
      <c r="K15" s="98">
        <f t="shared" si="0"/>
        <v>37.270000000000003</v>
      </c>
      <c r="L15" s="49">
        <v>89.46</v>
      </c>
      <c r="M15" s="49">
        <v>98.09</v>
      </c>
      <c r="N15" s="49">
        <v>127.91</v>
      </c>
      <c r="O15" s="51">
        <v>18.64</v>
      </c>
      <c r="P15" s="47">
        <f t="shared" si="1"/>
        <v>3127.41</v>
      </c>
    </row>
    <row r="16" spans="1:16" ht="15.75" thickBot="1">
      <c r="A16" s="8" t="s">
        <v>20</v>
      </c>
      <c r="B16" s="9" t="s">
        <v>9</v>
      </c>
      <c r="C16" s="10">
        <v>212160.01</v>
      </c>
      <c r="D16" s="10" t="s">
        <v>10</v>
      </c>
      <c r="E16" s="11">
        <v>247520</v>
      </c>
      <c r="F16" s="48">
        <v>2090.85</v>
      </c>
      <c r="G16" s="10">
        <v>594.24</v>
      </c>
      <c r="H16" s="49">
        <v>406.72</v>
      </c>
      <c r="I16" s="50">
        <v>306.36</v>
      </c>
      <c r="J16" s="45">
        <v>100.36</v>
      </c>
      <c r="K16" s="98">
        <f t="shared" si="0"/>
        <v>41.81</v>
      </c>
      <c r="L16" s="49">
        <v>100.36</v>
      </c>
      <c r="M16" s="49">
        <v>110.04</v>
      </c>
      <c r="N16" s="49">
        <v>143.5</v>
      </c>
      <c r="O16" s="51">
        <v>20.91</v>
      </c>
      <c r="P16" s="47">
        <f t="shared" si="1"/>
        <v>3508.4300000000003</v>
      </c>
    </row>
    <row r="17" spans="1:16" ht="15.75" thickBot="1">
      <c r="A17" s="8" t="s">
        <v>21</v>
      </c>
      <c r="B17" s="9" t="s">
        <v>9</v>
      </c>
      <c r="C17" s="10">
        <v>247520.01</v>
      </c>
      <c r="D17" s="10" t="s">
        <v>10</v>
      </c>
      <c r="E17" s="11">
        <v>282880</v>
      </c>
      <c r="F17" s="48">
        <v>2288.7000000000003</v>
      </c>
      <c r="G17" s="10">
        <v>650.48</v>
      </c>
      <c r="H17" s="49">
        <v>445.21000000000004</v>
      </c>
      <c r="I17" s="50">
        <v>335.36</v>
      </c>
      <c r="J17" s="45">
        <v>109.85</v>
      </c>
      <c r="K17" s="98">
        <f t="shared" si="0"/>
        <v>45.77</v>
      </c>
      <c r="L17" s="49">
        <v>109.86</v>
      </c>
      <c r="M17" s="49">
        <v>120.46</v>
      </c>
      <c r="N17" s="49">
        <v>157.08000000000001</v>
      </c>
      <c r="O17" s="51">
        <v>22.89</v>
      </c>
      <c r="P17" s="47">
        <f t="shared" si="1"/>
        <v>3840.4500000000003</v>
      </c>
    </row>
    <row r="18" spans="1:16" ht="15.75" thickBot="1">
      <c r="A18" s="8" t="s">
        <v>22</v>
      </c>
      <c r="B18" s="9" t="s">
        <v>9</v>
      </c>
      <c r="C18" s="10">
        <v>282880.01</v>
      </c>
      <c r="D18" s="10" t="s">
        <v>10</v>
      </c>
      <c r="E18" s="11">
        <v>303851</v>
      </c>
      <c r="F18" s="48">
        <v>2518.02</v>
      </c>
      <c r="G18" s="10">
        <v>715.64</v>
      </c>
      <c r="H18" s="49">
        <v>489.81</v>
      </c>
      <c r="I18" s="50">
        <v>368.95</v>
      </c>
      <c r="J18" s="45">
        <v>120.86</v>
      </c>
      <c r="K18" s="98">
        <f t="shared" si="0"/>
        <v>50.36</v>
      </c>
      <c r="L18" s="49">
        <v>120.86</v>
      </c>
      <c r="M18" s="49">
        <v>132.53</v>
      </c>
      <c r="N18" s="49">
        <v>172.81</v>
      </c>
      <c r="O18" s="51">
        <v>25.18</v>
      </c>
      <c r="P18" s="47">
        <f t="shared" si="1"/>
        <v>4225.2100000000009</v>
      </c>
    </row>
    <row r="19" spans="1:16" ht="15.75" thickBot="1">
      <c r="A19" s="8" t="s">
        <v>23</v>
      </c>
      <c r="B19" s="9" t="s">
        <v>9</v>
      </c>
      <c r="C19" s="10">
        <v>303851.01</v>
      </c>
      <c r="D19" s="10" t="s">
        <v>10</v>
      </c>
      <c r="E19" s="11">
        <v>353600</v>
      </c>
      <c r="F19" s="48">
        <v>2679.88</v>
      </c>
      <c r="G19" s="10">
        <v>761.65</v>
      </c>
      <c r="H19" s="49">
        <v>521.29999999999995</v>
      </c>
      <c r="I19" s="50">
        <v>392.67</v>
      </c>
      <c r="J19" s="45">
        <v>128.63</v>
      </c>
      <c r="K19" s="98">
        <f t="shared" si="0"/>
        <v>53.59</v>
      </c>
      <c r="L19" s="49">
        <v>128.63</v>
      </c>
      <c r="M19" s="49">
        <v>141.05000000000001</v>
      </c>
      <c r="N19" s="49">
        <v>183.92</v>
      </c>
      <c r="O19" s="51">
        <v>26.8</v>
      </c>
      <c r="P19" s="47">
        <f t="shared" si="1"/>
        <v>4496.8200000000006</v>
      </c>
    </row>
    <row r="20" spans="1:16" ht="15.75" thickBot="1">
      <c r="A20" s="8" t="s">
        <v>24</v>
      </c>
      <c r="B20" s="9" t="s">
        <v>9</v>
      </c>
      <c r="C20" s="10">
        <v>353600.01</v>
      </c>
      <c r="D20" s="10" t="s">
        <v>10</v>
      </c>
      <c r="E20" s="11">
        <v>707200</v>
      </c>
      <c r="F20" s="48">
        <v>2974.39</v>
      </c>
      <c r="G20" s="10">
        <v>845.35</v>
      </c>
      <c r="H20" s="49">
        <v>578.6</v>
      </c>
      <c r="I20" s="50">
        <v>435.83</v>
      </c>
      <c r="J20" s="45">
        <v>142.77000000000001</v>
      </c>
      <c r="K20" s="98">
        <f t="shared" si="0"/>
        <v>59.48</v>
      </c>
      <c r="L20" s="49">
        <v>142.77000000000001</v>
      </c>
      <c r="M20" s="49">
        <v>156.55000000000001</v>
      </c>
      <c r="N20" s="49">
        <v>204.14</v>
      </c>
      <c r="O20" s="51">
        <v>29.74</v>
      </c>
      <c r="P20" s="47">
        <f t="shared" si="1"/>
        <v>4991.0200000000004</v>
      </c>
    </row>
    <row r="21" spans="1:16" ht="15.75" thickBot="1">
      <c r="A21" s="8" t="s">
        <v>25</v>
      </c>
      <c r="B21" s="9" t="s">
        <v>9</v>
      </c>
      <c r="C21" s="10">
        <v>707200.01</v>
      </c>
      <c r="D21" s="10" t="s">
        <v>10</v>
      </c>
      <c r="E21" s="11">
        <v>1060800</v>
      </c>
      <c r="F21" s="48">
        <v>3302.65</v>
      </c>
      <c r="G21" s="10">
        <v>938.63</v>
      </c>
      <c r="H21" s="49">
        <v>642.44000000000005</v>
      </c>
      <c r="I21" s="50">
        <v>483.92</v>
      </c>
      <c r="J21" s="45">
        <v>158.52000000000001</v>
      </c>
      <c r="K21" s="98">
        <f t="shared" si="0"/>
        <v>66.05</v>
      </c>
      <c r="L21" s="49">
        <v>158.53</v>
      </c>
      <c r="M21" s="49">
        <v>173.82</v>
      </c>
      <c r="N21" s="49">
        <v>226.67</v>
      </c>
      <c r="O21" s="51">
        <v>33.03</v>
      </c>
      <c r="P21" s="47">
        <f t="shared" si="1"/>
        <v>5541.8199999999988</v>
      </c>
    </row>
    <row r="22" spans="1:16" ht="15.75" thickBot="1">
      <c r="A22" s="8" t="s">
        <v>26</v>
      </c>
      <c r="B22" s="9" t="s">
        <v>9</v>
      </c>
      <c r="C22" s="10">
        <v>1060800.01</v>
      </c>
      <c r="D22" s="10" t="s">
        <v>10</v>
      </c>
      <c r="E22" s="11">
        <v>1414400</v>
      </c>
      <c r="F22" s="48">
        <v>3662.35</v>
      </c>
      <c r="G22" s="10">
        <v>1040.8800000000001</v>
      </c>
      <c r="H22" s="49">
        <v>712.42</v>
      </c>
      <c r="I22" s="50">
        <v>536.63</v>
      </c>
      <c r="J22" s="45">
        <v>175.79</v>
      </c>
      <c r="K22" s="98">
        <f t="shared" si="0"/>
        <v>73.239999999999995</v>
      </c>
      <c r="L22" s="49">
        <v>175.79</v>
      </c>
      <c r="M22" s="49">
        <v>192.76</v>
      </c>
      <c r="N22" s="49">
        <v>251.35</v>
      </c>
      <c r="O22" s="51">
        <v>36.619999999999997</v>
      </c>
      <c r="P22" s="47">
        <f t="shared" si="1"/>
        <v>6145.41</v>
      </c>
    </row>
    <row r="23" spans="1:16" ht="15.75" thickBot="1">
      <c r="A23" s="8" t="s">
        <v>27</v>
      </c>
      <c r="B23" s="9" t="s">
        <v>9</v>
      </c>
      <c r="C23" s="10">
        <v>1414400.01</v>
      </c>
      <c r="D23" s="10" t="s">
        <v>10</v>
      </c>
      <c r="E23" s="11">
        <v>2158291</v>
      </c>
      <c r="F23" s="48">
        <v>4046.79</v>
      </c>
      <c r="G23" s="10">
        <v>1150.1400000000001</v>
      </c>
      <c r="H23" s="49">
        <v>787.2</v>
      </c>
      <c r="I23" s="50">
        <v>592.96</v>
      </c>
      <c r="J23" s="45">
        <v>194.24</v>
      </c>
      <c r="K23" s="98">
        <f t="shared" si="0"/>
        <v>80.930000000000007</v>
      </c>
      <c r="L23" s="49">
        <v>194.25</v>
      </c>
      <c r="M23" s="49">
        <v>212.99</v>
      </c>
      <c r="N23" s="49">
        <v>277.74</v>
      </c>
      <c r="O23" s="51">
        <v>40.47</v>
      </c>
      <c r="P23" s="47">
        <f t="shared" si="1"/>
        <v>6790.51</v>
      </c>
    </row>
    <row r="24" spans="1:16" ht="15.75" thickBot="1">
      <c r="A24" s="8" t="s">
        <v>28</v>
      </c>
      <c r="B24" s="9" t="s">
        <v>9</v>
      </c>
      <c r="C24" s="10">
        <v>2158291.0099999998</v>
      </c>
      <c r="D24" s="10" t="s">
        <v>10</v>
      </c>
      <c r="E24" s="11">
        <v>3597152</v>
      </c>
      <c r="F24" s="48">
        <v>5620.57</v>
      </c>
      <c r="G24" s="10">
        <v>1597.42</v>
      </c>
      <c r="H24" s="49">
        <v>1093.3399999999999</v>
      </c>
      <c r="I24" s="50">
        <v>823.56</v>
      </c>
      <c r="J24" s="45">
        <v>269.77999999999997</v>
      </c>
      <c r="K24" s="98">
        <f t="shared" si="0"/>
        <v>112.41</v>
      </c>
      <c r="L24" s="49">
        <v>269.79000000000002</v>
      </c>
      <c r="M24" s="49">
        <v>295.82</v>
      </c>
      <c r="N24" s="49">
        <v>385.75</v>
      </c>
      <c r="O24" s="51">
        <v>56.21</v>
      </c>
      <c r="P24" s="47">
        <f t="shared" si="1"/>
        <v>9431.31</v>
      </c>
    </row>
    <row r="25" spans="1:16" ht="15.75" thickBot="1">
      <c r="A25" s="8" t="s">
        <v>29</v>
      </c>
      <c r="B25" s="9" t="s">
        <v>9</v>
      </c>
      <c r="C25" s="10">
        <v>3597152.01</v>
      </c>
      <c r="D25" s="10" t="s">
        <v>10</v>
      </c>
      <c r="E25" s="11">
        <v>5395727</v>
      </c>
      <c r="F25" s="48">
        <v>7306.72</v>
      </c>
      <c r="G25" s="10">
        <v>2076.64</v>
      </c>
      <c r="H25" s="49">
        <v>1421.3500000000001</v>
      </c>
      <c r="I25" s="50">
        <v>1070.6300000000001</v>
      </c>
      <c r="J25" s="45">
        <v>350.72</v>
      </c>
      <c r="K25" s="98">
        <f t="shared" si="0"/>
        <v>146.13</v>
      </c>
      <c r="L25" s="49">
        <v>350.72</v>
      </c>
      <c r="M25" s="49">
        <v>384.56</v>
      </c>
      <c r="N25" s="49">
        <v>501.47</v>
      </c>
      <c r="O25" s="51">
        <v>73.069999999999993</v>
      </c>
      <c r="P25" s="47">
        <f t="shared" si="1"/>
        <v>12260.659999999998</v>
      </c>
    </row>
    <row r="26" spans="1:16" ht="15.75" thickBot="1">
      <c r="A26" s="8" t="s">
        <v>30</v>
      </c>
      <c r="B26" s="9" t="s">
        <v>9</v>
      </c>
      <c r="C26" s="10">
        <v>5395727.0099999998</v>
      </c>
      <c r="D26" s="10" t="s">
        <v>10</v>
      </c>
      <c r="E26" s="11">
        <v>7194303</v>
      </c>
      <c r="F26" s="48">
        <v>8992.89</v>
      </c>
      <c r="G26" s="10">
        <v>2555.88</v>
      </c>
      <c r="H26" s="49">
        <v>1749.35</v>
      </c>
      <c r="I26" s="50">
        <v>1317.7</v>
      </c>
      <c r="J26" s="45">
        <v>431.65</v>
      </c>
      <c r="K26" s="98">
        <f t="shared" si="0"/>
        <v>179.85</v>
      </c>
      <c r="L26" s="49">
        <v>431.66</v>
      </c>
      <c r="M26" s="49">
        <v>473.31</v>
      </c>
      <c r="N26" s="49">
        <v>617.20000000000005</v>
      </c>
      <c r="O26" s="51">
        <v>89.93</v>
      </c>
      <c r="P26" s="47">
        <f t="shared" si="1"/>
        <v>15090.070000000002</v>
      </c>
    </row>
    <row r="27" spans="1:16" ht="15.75" thickBot="1">
      <c r="A27" s="8" t="s">
        <v>31</v>
      </c>
      <c r="B27" s="9" t="s">
        <v>9</v>
      </c>
      <c r="C27" s="10">
        <v>7194303.0099999998</v>
      </c>
      <c r="D27" s="10" t="s">
        <v>10</v>
      </c>
      <c r="E27" s="11">
        <v>8992879</v>
      </c>
      <c r="F27" s="48">
        <v>10679.050000000003</v>
      </c>
      <c r="G27" s="10">
        <v>3035.1</v>
      </c>
      <c r="H27" s="49">
        <v>2077.35</v>
      </c>
      <c r="I27" s="50">
        <v>1564.76</v>
      </c>
      <c r="J27" s="45">
        <v>512.59</v>
      </c>
      <c r="K27" s="98">
        <f t="shared" si="0"/>
        <v>213.58</v>
      </c>
      <c r="L27" s="49">
        <v>512.59</v>
      </c>
      <c r="M27" s="49">
        <v>562.04999999999995</v>
      </c>
      <c r="N27" s="49">
        <v>732.92</v>
      </c>
      <c r="O27" s="51">
        <v>106.79</v>
      </c>
      <c r="P27" s="47">
        <f t="shared" si="1"/>
        <v>17919.43</v>
      </c>
    </row>
    <row r="28" spans="1:16" ht="15.75" thickBot="1">
      <c r="A28" s="8" t="s">
        <v>32</v>
      </c>
      <c r="B28" s="9" t="s">
        <v>9</v>
      </c>
      <c r="C28" s="10">
        <v>8992879.0099999998</v>
      </c>
      <c r="D28" s="10" t="s">
        <v>10</v>
      </c>
      <c r="E28" s="11">
        <v>10791455</v>
      </c>
      <c r="F28" s="48">
        <v>12365.179999999998</v>
      </c>
      <c r="G28" s="10">
        <v>3514.32</v>
      </c>
      <c r="H28" s="49">
        <v>2405.35</v>
      </c>
      <c r="I28" s="50">
        <v>1811.83</v>
      </c>
      <c r="J28" s="45">
        <v>593.52</v>
      </c>
      <c r="K28" s="98">
        <f t="shared" si="0"/>
        <v>247.3</v>
      </c>
      <c r="L28" s="49">
        <v>593.53</v>
      </c>
      <c r="M28" s="49">
        <v>650.79999999999995</v>
      </c>
      <c r="N28" s="49">
        <v>848.64</v>
      </c>
      <c r="O28" s="51">
        <v>123.65</v>
      </c>
      <c r="P28" s="47">
        <f t="shared" si="1"/>
        <v>20748.769999999997</v>
      </c>
    </row>
    <row r="29" spans="1:16" ht="15.75" thickBot="1">
      <c r="A29" s="8" t="s">
        <v>33</v>
      </c>
      <c r="B29" s="9" t="s">
        <v>9</v>
      </c>
      <c r="C29" s="10">
        <v>10791455.01</v>
      </c>
      <c r="D29" s="10" t="s">
        <v>10</v>
      </c>
      <c r="E29" s="11">
        <v>12590031</v>
      </c>
      <c r="F29" s="48">
        <v>14051.359999999999</v>
      </c>
      <c r="G29" s="10">
        <v>3993.55</v>
      </c>
      <c r="H29" s="49">
        <v>2733.36</v>
      </c>
      <c r="I29" s="50">
        <v>2058.9</v>
      </c>
      <c r="J29" s="45">
        <v>674.46</v>
      </c>
      <c r="K29" s="98">
        <f t="shared" si="0"/>
        <v>281.02</v>
      </c>
      <c r="L29" s="49">
        <v>674.47</v>
      </c>
      <c r="M29" s="49">
        <v>739.55</v>
      </c>
      <c r="N29" s="49">
        <v>964.37</v>
      </c>
      <c r="O29" s="51">
        <v>140.51</v>
      </c>
      <c r="P29" s="47">
        <f t="shared" si="1"/>
        <v>23578.19</v>
      </c>
    </row>
    <row r="30" spans="1:16" ht="15.75" thickBot="1">
      <c r="A30" s="8" t="s">
        <v>34</v>
      </c>
      <c r="B30" s="9" t="s">
        <v>9</v>
      </c>
      <c r="C30" s="10">
        <v>12590031.01</v>
      </c>
      <c r="D30" s="10" t="s">
        <v>10</v>
      </c>
      <c r="E30" s="11">
        <v>14388606</v>
      </c>
      <c r="F30" s="48">
        <v>15737.52</v>
      </c>
      <c r="G30" s="10">
        <v>4472.7700000000004</v>
      </c>
      <c r="H30" s="49">
        <v>3061.36</v>
      </c>
      <c r="I30" s="50">
        <v>2305.96</v>
      </c>
      <c r="J30" s="45">
        <v>755.4</v>
      </c>
      <c r="K30" s="98">
        <f t="shared" si="0"/>
        <v>314.75</v>
      </c>
      <c r="L30" s="49">
        <v>755.4</v>
      </c>
      <c r="M30" s="49">
        <v>828.29</v>
      </c>
      <c r="N30" s="49">
        <v>1080.0899999999999</v>
      </c>
      <c r="O30" s="51">
        <v>157.38</v>
      </c>
      <c r="P30" s="47">
        <f t="shared" si="1"/>
        <v>26407.560000000005</v>
      </c>
    </row>
    <row r="31" spans="1:16" ht="15.75" thickBot="1">
      <c r="A31" s="8" t="s">
        <v>35</v>
      </c>
      <c r="B31" s="9" t="s">
        <v>9</v>
      </c>
      <c r="C31" s="10">
        <v>14388606.01</v>
      </c>
      <c r="D31" s="10" t="s">
        <v>10</v>
      </c>
      <c r="E31" s="11">
        <v>16187182</v>
      </c>
      <c r="F31" s="48">
        <v>17423.68</v>
      </c>
      <c r="G31" s="10">
        <v>4951.99</v>
      </c>
      <c r="H31" s="49">
        <v>3389.36</v>
      </c>
      <c r="I31" s="50">
        <v>2553.0300000000002</v>
      </c>
      <c r="J31" s="45">
        <v>836.33</v>
      </c>
      <c r="K31" s="98">
        <f t="shared" si="0"/>
        <v>348.47</v>
      </c>
      <c r="L31" s="49">
        <v>836.34</v>
      </c>
      <c r="M31" s="49">
        <v>917.04</v>
      </c>
      <c r="N31" s="49">
        <v>1195.81</v>
      </c>
      <c r="O31" s="51">
        <v>174.24</v>
      </c>
      <c r="P31" s="47">
        <f t="shared" si="1"/>
        <v>29236.930000000004</v>
      </c>
    </row>
    <row r="32" spans="1:16" ht="15.75" thickBot="1">
      <c r="A32" s="8" t="s">
        <v>36</v>
      </c>
      <c r="B32" s="9" t="s">
        <v>9</v>
      </c>
      <c r="C32" s="10">
        <v>16187182.01</v>
      </c>
      <c r="D32" s="10" t="s">
        <v>10</v>
      </c>
      <c r="E32" s="11">
        <v>17985758</v>
      </c>
      <c r="F32" s="48">
        <v>19109.899999999998</v>
      </c>
      <c r="G32" s="10">
        <v>5431.23</v>
      </c>
      <c r="H32" s="49">
        <v>3717.37</v>
      </c>
      <c r="I32" s="50">
        <v>2800.1</v>
      </c>
      <c r="J32" s="45">
        <v>917.27</v>
      </c>
      <c r="K32" s="98">
        <f t="shared" si="0"/>
        <v>382.19</v>
      </c>
      <c r="L32" s="49">
        <v>917.27</v>
      </c>
      <c r="M32" s="49">
        <v>1005.78</v>
      </c>
      <c r="N32" s="49">
        <v>1311.54</v>
      </c>
      <c r="O32" s="51">
        <v>191.1</v>
      </c>
      <c r="P32" s="47">
        <f t="shared" si="1"/>
        <v>32066.379999999994</v>
      </c>
    </row>
    <row r="33" spans="1:16" ht="15.75" thickBot="1">
      <c r="A33" s="8" t="s">
        <v>37</v>
      </c>
      <c r="B33" s="9" t="s">
        <v>9</v>
      </c>
      <c r="C33" s="10">
        <v>17985758.010000002</v>
      </c>
      <c r="D33" s="10" t="s">
        <v>10</v>
      </c>
      <c r="E33" s="11">
        <v>21582909</v>
      </c>
      <c r="F33" s="48">
        <v>22482.22</v>
      </c>
      <c r="G33" s="10">
        <v>6389.68</v>
      </c>
      <c r="H33" s="49">
        <v>4373.38</v>
      </c>
      <c r="I33" s="50">
        <v>3294.24</v>
      </c>
      <c r="J33" s="45">
        <v>1079.1400000000001</v>
      </c>
      <c r="K33" s="98">
        <f t="shared" si="0"/>
        <v>449.64</v>
      </c>
      <c r="L33" s="49">
        <v>1079.1500000000001</v>
      </c>
      <c r="M33" s="49">
        <v>1183.27</v>
      </c>
      <c r="N33" s="49">
        <v>1542.99</v>
      </c>
      <c r="O33" s="51">
        <v>224.82</v>
      </c>
      <c r="P33" s="47">
        <f t="shared" si="1"/>
        <v>37725.149999999994</v>
      </c>
    </row>
    <row r="34" spans="1:16" ht="15.75" thickBot="1">
      <c r="A34" s="8" t="s">
        <v>38</v>
      </c>
      <c r="B34" s="9" t="s">
        <v>9</v>
      </c>
      <c r="C34" s="10">
        <v>21582909.010000002</v>
      </c>
      <c r="D34" s="10" t="s">
        <v>10</v>
      </c>
      <c r="E34" s="11">
        <v>25180061</v>
      </c>
      <c r="F34" s="48">
        <v>25854.519999999997</v>
      </c>
      <c r="G34" s="10">
        <v>7348.13</v>
      </c>
      <c r="H34" s="49">
        <v>5029.38</v>
      </c>
      <c r="I34" s="50">
        <v>3788.37</v>
      </c>
      <c r="J34" s="45">
        <v>1241.01</v>
      </c>
      <c r="K34" s="98">
        <f t="shared" si="0"/>
        <v>517.09</v>
      </c>
      <c r="L34" s="49">
        <v>1241.02</v>
      </c>
      <c r="M34" s="49">
        <v>1360.76</v>
      </c>
      <c r="N34" s="49">
        <v>1774.44</v>
      </c>
      <c r="O34" s="51">
        <v>258.55</v>
      </c>
      <c r="P34" s="47">
        <f t="shared" si="1"/>
        <v>43383.889999999992</v>
      </c>
    </row>
    <row r="35" spans="1:16" ht="15.75" thickBot="1">
      <c r="A35" s="8" t="s">
        <v>39</v>
      </c>
      <c r="B35" s="9" t="s">
        <v>9</v>
      </c>
      <c r="C35" s="10">
        <v>25180061.010000002</v>
      </c>
      <c r="D35" s="10" t="s">
        <v>10</v>
      </c>
      <c r="E35" s="11">
        <v>28777213</v>
      </c>
      <c r="F35" s="48">
        <v>29226.86</v>
      </c>
      <c r="G35" s="10">
        <v>8306.58</v>
      </c>
      <c r="H35" s="49">
        <v>5685.38</v>
      </c>
      <c r="I35" s="50">
        <v>4282.5</v>
      </c>
      <c r="J35" s="45">
        <v>1402.88</v>
      </c>
      <c r="K35" s="98">
        <f t="shared" si="0"/>
        <v>584.53</v>
      </c>
      <c r="L35" s="49">
        <v>1402.89</v>
      </c>
      <c r="M35" s="49">
        <v>1538.26</v>
      </c>
      <c r="N35" s="49">
        <v>2005.88</v>
      </c>
      <c r="O35" s="51">
        <v>292.27</v>
      </c>
      <c r="P35" s="47">
        <f t="shared" si="1"/>
        <v>49042.649999999994</v>
      </c>
    </row>
    <row r="36" spans="1:16" ht="15.75" thickBot="1">
      <c r="A36" s="8" t="s">
        <v>40</v>
      </c>
      <c r="B36" s="9" t="s">
        <v>9</v>
      </c>
      <c r="C36" s="10">
        <v>28777213.010000002</v>
      </c>
      <c r="D36" s="10" t="s">
        <v>10</v>
      </c>
      <c r="E36" s="11">
        <v>32374364</v>
      </c>
      <c r="F36" s="48">
        <v>32599.16</v>
      </c>
      <c r="G36" s="10">
        <v>9265.0300000000007</v>
      </c>
      <c r="H36" s="49">
        <v>6341.38</v>
      </c>
      <c r="I36" s="50">
        <v>4776.63</v>
      </c>
      <c r="J36" s="45">
        <v>1564.75</v>
      </c>
      <c r="K36" s="98">
        <f t="shared" si="0"/>
        <v>651.98</v>
      </c>
      <c r="L36" s="49">
        <v>1564.76</v>
      </c>
      <c r="M36" s="49">
        <v>1715.75</v>
      </c>
      <c r="N36" s="49">
        <v>2237.33</v>
      </c>
      <c r="O36" s="51">
        <v>325.99</v>
      </c>
      <c r="P36" s="47">
        <f t="shared" si="1"/>
        <v>54701.380000000005</v>
      </c>
    </row>
    <row r="37" spans="1:16" ht="15.75" thickBot="1">
      <c r="A37" s="12" t="s">
        <v>41</v>
      </c>
      <c r="B37" s="13" t="s">
        <v>9</v>
      </c>
      <c r="C37" s="14">
        <v>32374364.010000002</v>
      </c>
      <c r="D37" s="14" t="s">
        <v>10</v>
      </c>
      <c r="E37" s="15">
        <v>0</v>
      </c>
      <c r="F37" s="52">
        <v>35971.54</v>
      </c>
      <c r="G37" s="53">
        <v>10223.49</v>
      </c>
      <c r="H37" s="29">
        <v>6997.41</v>
      </c>
      <c r="I37" s="54">
        <v>5270.78</v>
      </c>
      <c r="J37" s="55">
        <v>1726.63</v>
      </c>
      <c r="K37" s="98">
        <f t="shared" si="0"/>
        <v>719.43</v>
      </c>
      <c r="L37" s="53">
        <v>1726.63</v>
      </c>
      <c r="M37" s="53">
        <v>1893.24</v>
      </c>
      <c r="N37" s="56">
        <v>2468.7800000000002</v>
      </c>
      <c r="O37" s="57">
        <v>359.72</v>
      </c>
      <c r="P37" s="47">
        <f t="shared" si="1"/>
        <v>60360.24</v>
      </c>
    </row>
    <row r="38" spans="1:16" ht="15.75" thickBot="1">
      <c r="A38" s="146" t="s">
        <v>42</v>
      </c>
      <c r="B38" s="147"/>
      <c r="C38" s="147"/>
      <c r="D38" s="147"/>
      <c r="E38" s="147"/>
      <c r="F38" s="147"/>
      <c r="G38" s="147"/>
      <c r="H38" s="147"/>
      <c r="I38" s="147"/>
      <c r="J38" s="147"/>
      <c r="K38" s="147"/>
      <c r="L38" s="147"/>
      <c r="M38" s="147"/>
      <c r="N38" s="147"/>
      <c r="O38" s="147"/>
      <c r="P38" s="148"/>
    </row>
    <row r="39" spans="1:16" ht="15.75" thickBot="1">
      <c r="A39" s="58"/>
      <c r="B39" s="58"/>
      <c r="C39" s="58"/>
      <c r="D39" s="58"/>
      <c r="E39" s="58"/>
      <c r="F39" s="58"/>
      <c r="G39" s="58"/>
      <c r="H39" s="58"/>
      <c r="I39" s="58"/>
      <c r="J39" s="58"/>
      <c r="K39" s="93"/>
      <c r="L39" s="58"/>
      <c r="M39" s="58"/>
      <c r="N39" s="58"/>
      <c r="O39" s="58"/>
      <c r="P39" s="58"/>
    </row>
    <row r="40" spans="1:16" ht="15.75" thickBot="1">
      <c r="A40" s="59" t="s">
        <v>43</v>
      </c>
      <c r="B40" s="124" t="s">
        <v>44</v>
      </c>
      <c r="C40" s="116"/>
      <c r="D40" s="116"/>
      <c r="E40" s="123"/>
      <c r="F40" s="60">
        <v>142.58000000000001</v>
      </c>
      <c r="G40" s="61">
        <v>40.520000000000003</v>
      </c>
      <c r="H40" s="17">
        <v>27.73</v>
      </c>
      <c r="I40" s="62">
        <v>20.89</v>
      </c>
      <c r="J40" s="63">
        <v>6.84</v>
      </c>
      <c r="K40" s="101">
        <f t="shared" ref="K40" si="2">ROUNDDOWN(F40*$G$1,2)</f>
        <v>2.85</v>
      </c>
      <c r="L40" s="17">
        <v>6.84</v>
      </c>
      <c r="M40" s="17">
        <v>7.5</v>
      </c>
      <c r="N40" s="17">
        <v>9.7799999999999994</v>
      </c>
      <c r="O40" s="17">
        <v>1.43</v>
      </c>
      <c r="P40" s="7">
        <f t="shared" ref="P40" si="3">F40+G40+H40+K40+L40+M40+N40+O40</f>
        <v>239.23000000000002</v>
      </c>
    </row>
    <row r="41" spans="1:16" ht="15.75" thickBot="1">
      <c r="A41" s="58"/>
      <c r="B41" s="58"/>
      <c r="C41" s="58"/>
      <c r="D41" s="58"/>
      <c r="E41" s="58"/>
      <c r="F41" s="58"/>
      <c r="G41" s="58"/>
      <c r="H41" s="58"/>
      <c r="I41" s="58"/>
      <c r="J41" s="58"/>
      <c r="K41" s="93"/>
      <c r="L41" s="58"/>
      <c r="M41" s="58"/>
      <c r="N41" s="58"/>
      <c r="O41" s="58"/>
      <c r="P41" s="58"/>
    </row>
    <row r="42" spans="1:16" ht="15.75" thickBot="1">
      <c r="A42" s="16" t="s">
        <v>45</v>
      </c>
      <c r="B42" s="115" t="s">
        <v>46</v>
      </c>
      <c r="C42" s="116"/>
      <c r="D42" s="116"/>
      <c r="E42" s="123"/>
      <c r="F42" s="60">
        <v>237.59000000000003</v>
      </c>
      <c r="G42" s="61">
        <v>67.53</v>
      </c>
      <c r="H42" s="17">
        <v>46.22</v>
      </c>
      <c r="I42" s="62">
        <v>34.82</v>
      </c>
      <c r="J42" s="63">
        <v>11.4</v>
      </c>
      <c r="K42" s="101">
        <f t="shared" ref="K42" si="4">ROUNDDOWN(F42*$G$1,2)</f>
        <v>4.75</v>
      </c>
      <c r="L42" s="17">
        <v>11.41</v>
      </c>
      <c r="M42" s="17">
        <v>12.51</v>
      </c>
      <c r="N42" s="17">
        <v>16.309999999999999</v>
      </c>
      <c r="O42" s="17">
        <v>2.38</v>
      </c>
      <c r="P42" s="7">
        <f t="shared" ref="P42" si="5">F42+G42+H42+K42+L42+M42+N42+O42</f>
        <v>398.70000000000005</v>
      </c>
    </row>
    <row r="43" spans="1:16" ht="15.75" thickBot="1">
      <c r="A43" s="58"/>
      <c r="B43" s="58"/>
      <c r="C43" s="58"/>
      <c r="D43" s="58"/>
      <c r="E43" s="58"/>
      <c r="F43" s="58"/>
      <c r="G43" s="58"/>
      <c r="H43" s="58"/>
      <c r="I43" s="58"/>
      <c r="J43" s="58"/>
      <c r="K43" s="93"/>
      <c r="L43" s="58"/>
      <c r="M43" s="58"/>
      <c r="N43" s="58"/>
      <c r="O43" s="58"/>
      <c r="P43" s="58"/>
    </row>
    <row r="44" spans="1:16" ht="15.75" thickBot="1">
      <c r="A44" s="16" t="s">
        <v>47</v>
      </c>
      <c r="B44" s="115" t="s">
        <v>48</v>
      </c>
      <c r="C44" s="116"/>
      <c r="D44" s="116"/>
      <c r="E44" s="123"/>
      <c r="F44" s="60">
        <v>285.16000000000003</v>
      </c>
      <c r="G44" s="61">
        <v>81.05</v>
      </c>
      <c r="H44" s="17">
        <v>55.46</v>
      </c>
      <c r="I44" s="62">
        <v>41.78</v>
      </c>
      <c r="J44" s="63">
        <v>13.68</v>
      </c>
      <c r="K44" s="101">
        <f t="shared" ref="K44" si="6">ROUNDDOWN(F44*$G$1,2)</f>
        <v>5.7</v>
      </c>
      <c r="L44" s="17">
        <v>13.69</v>
      </c>
      <c r="M44" s="17">
        <v>15.01</v>
      </c>
      <c r="N44" s="17">
        <v>19.57</v>
      </c>
      <c r="O44" s="17">
        <v>2.85</v>
      </c>
      <c r="P44" s="7">
        <f t="shared" ref="P44" si="7">F44+G44+H44+K44+L44+M44+N44+O44</f>
        <v>478.49</v>
      </c>
    </row>
    <row r="45" spans="1:16" ht="15.75" thickBot="1">
      <c r="A45" s="64"/>
      <c r="B45" s="64"/>
      <c r="C45" s="64"/>
      <c r="D45" s="64"/>
      <c r="E45" s="64"/>
      <c r="F45" s="64"/>
      <c r="G45" s="64"/>
      <c r="H45" s="64"/>
      <c r="I45" s="64"/>
      <c r="J45" s="64"/>
      <c r="K45" s="94"/>
      <c r="L45" s="64"/>
      <c r="M45" s="64"/>
      <c r="N45" s="64"/>
      <c r="O45" s="64"/>
      <c r="P45" s="64"/>
    </row>
    <row r="46" spans="1:16">
      <c r="A46" s="18" t="s">
        <v>49</v>
      </c>
      <c r="B46" s="149" t="s">
        <v>50</v>
      </c>
      <c r="C46" s="150"/>
      <c r="D46" s="150"/>
      <c r="E46" s="150"/>
      <c r="F46" s="150"/>
      <c r="G46" s="150"/>
      <c r="H46" s="150"/>
      <c r="I46" s="150"/>
      <c r="J46" s="150"/>
      <c r="K46" s="150"/>
      <c r="L46" s="150"/>
      <c r="M46" s="150"/>
      <c r="N46" s="150"/>
      <c r="O46" s="150"/>
      <c r="P46" s="151"/>
    </row>
    <row r="47" spans="1:16">
      <c r="A47" s="65" t="s">
        <v>51</v>
      </c>
      <c r="B47" s="134" t="s">
        <v>52</v>
      </c>
      <c r="C47" s="135"/>
      <c r="D47" s="135"/>
      <c r="E47" s="136"/>
      <c r="F47" s="19" t="s">
        <v>53</v>
      </c>
      <c r="G47" s="19" t="s">
        <v>53</v>
      </c>
      <c r="H47" s="19" t="s">
        <v>53</v>
      </c>
      <c r="I47" s="66" t="s">
        <v>53</v>
      </c>
      <c r="J47" s="66" t="s">
        <v>53</v>
      </c>
      <c r="K47" s="100" t="s">
        <v>53</v>
      </c>
      <c r="L47" s="19" t="s">
        <v>53</v>
      </c>
      <c r="M47" s="19" t="s">
        <v>53</v>
      </c>
      <c r="N47" s="19" t="s">
        <v>53</v>
      </c>
      <c r="O47" s="19" t="s">
        <v>53</v>
      </c>
      <c r="P47" s="67" t="s">
        <v>53</v>
      </c>
    </row>
    <row r="48" spans="1:16" ht="15.75" thickBot="1">
      <c r="A48" s="20" t="s">
        <v>54</v>
      </c>
      <c r="B48" s="137" t="s">
        <v>115</v>
      </c>
      <c r="C48" s="138"/>
      <c r="D48" s="138"/>
      <c r="E48" s="138"/>
      <c r="F48" s="138"/>
      <c r="G48" s="138"/>
      <c r="H48" s="138"/>
      <c r="I48" s="138"/>
      <c r="J48" s="138"/>
      <c r="K48" s="138"/>
      <c r="L48" s="138"/>
      <c r="M48" s="138"/>
      <c r="N48" s="138"/>
      <c r="O48" s="138"/>
      <c r="P48" s="139"/>
    </row>
    <row r="49" spans="1:16" ht="15.75" thickBot="1">
      <c r="A49" s="21" t="s">
        <v>55</v>
      </c>
      <c r="B49" s="103" t="s">
        <v>56</v>
      </c>
      <c r="C49" s="104"/>
      <c r="D49" s="104"/>
      <c r="E49" s="105"/>
      <c r="F49" s="68">
        <v>67.460000000000008</v>
      </c>
      <c r="G49" s="68">
        <v>19.18</v>
      </c>
      <c r="H49" s="49">
        <v>13.120000000000001</v>
      </c>
      <c r="I49" s="69">
        <v>9.89</v>
      </c>
      <c r="J49" s="45">
        <v>3.23</v>
      </c>
      <c r="K49" s="99">
        <f t="shared" ref="K49:K51" si="8">ROUNDDOWN(F49*$G$1,2)</f>
        <v>1.34</v>
      </c>
      <c r="L49" s="68">
        <v>3.24</v>
      </c>
      <c r="M49" s="68">
        <v>3.55</v>
      </c>
      <c r="N49" s="70">
        <v>4.63</v>
      </c>
      <c r="O49" s="11">
        <v>0.67</v>
      </c>
      <c r="P49" s="47">
        <f t="shared" ref="P49:P57" si="9">F49+G49+H49+K49+L49+M49+N49+O49</f>
        <v>113.19000000000001</v>
      </c>
    </row>
    <row r="50" spans="1:16" ht="15.75" thickBot="1">
      <c r="A50" s="71" t="s">
        <v>57</v>
      </c>
      <c r="B50" s="140" t="s">
        <v>58</v>
      </c>
      <c r="C50" s="141"/>
      <c r="D50" s="141"/>
      <c r="E50" s="142"/>
      <c r="F50" s="49">
        <v>16.86</v>
      </c>
      <c r="G50" s="68">
        <v>4.79</v>
      </c>
      <c r="H50" s="49">
        <v>3.2700000000000005</v>
      </c>
      <c r="I50" s="69">
        <v>2.4700000000000002</v>
      </c>
      <c r="J50" s="45">
        <v>0.8</v>
      </c>
      <c r="K50" s="99">
        <f t="shared" si="8"/>
        <v>0.33</v>
      </c>
      <c r="L50" s="68">
        <v>0.81</v>
      </c>
      <c r="M50" s="68">
        <v>0.89</v>
      </c>
      <c r="N50" s="70">
        <v>1.1599999999999999</v>
      </c>
      <c r="O50" s="11">
        <v>0.17</v>
      </c>
      <c r="P50" s="47">
        <f t="shared" si="9"/>
        <v>28.279999999999998</v>
      </c>
    </row>
    <row r="51" spans="1:16" ht="15.75" thickBot="1">
      <c r="A51" s="22" t="s">
        <v>59</v>
      </c>
      <c r="B51" s="106" t="s">
        <v>60</v>
      </c>
      <c r="C51" s="107"/>
      <c r="D51" s="107"/>
      <c r="E51" s="108"/>
      <c r="F51" s="72">
        <v>33.700000000000003</v>
      </c>
      <c r="G51" s="68">
        <v>9.58</v>
      </c>
      <c r="H51" s="49">
        <v>6.5500000000000007</v>
      </c>
      <c r="I51" s="69">
        <v>4.9400000000000004</v>
      </c>
      <c r="J51" s="45">
        <v>1.61</v>
      </c>
      <c r="K51" s="99">
        <f t="shared" si="8"/>
        <v>0.67</v>
      </c>
      <c r="L51" s="68">
        <v>1.62</v>
      </c>
      <c r="M51" s="68">
        <v>1.77</v>
      </c>
      <c r="N51" s="70">
        <v>2.31</v>
      </c>
      <c r="O51" s="73">
        <v>0.34</v>
      </c>
      <c r="P51" s="47">
        <f t="shared" si="9"/>
        <v>56.540000000000006</v>
      </c>
    </row>
    <row r="52" spans="1:16" ht="15.75" thickBot="1">
      <c r="A52" s="23" t="s">
        <v>61</v>
      </c>
      <c r="B52" s="124" t="s">
        <v>116</v>
      </c>
      <c r="C52" s="116"/>
      <c r="D52" s="116"/>
      <c r="E52" s="116"/>
      <c r="F52" s="116"/>
      <c r="G52" s="116"/>
      <c r="H52" s="116"/>
      <c r="I52" s="116"/>
      <c r="J52" s="116"/>
      <c r="K52" s="116"/>
      <c r="L52" s="116"/>
      <c r="M52" s="116"/>
      <c r="N52" s="116"/>
      <c r="O52" s="116"/>
      <c r="P52" s="117"/>
    </row>
    <row r="53" spans="1:16" ht="15.75" thickBot="1">
      <c r="A53" s="21" t="s">
        <v>62</v>
      </c>
      <c r="B53" s="103" t="s">
        <v>56</v>
      </c>
      <c r="C53" s="104"/>
      <c r="D53" s="104"/>
      <c r="E53" s="105"/>
      <c r="F53" s="74">
        <v>89.96</v>
      </c>
      <c r="G53" s="68">
        <v>25.56</v>
      </c>
      <c r="H53" s="49">
        <v>17.489999999999998</v>
      </c>
      <c r="I53" s="69">
        <v>13.18</v>
      </c>
      <c r="J53" s="45">
        <v>4.3099999999999996</v>
      </c>
      <c r="K53" s="99">
        <f t="shared" ref="K53:K54" si="10">ROUNDDOWN(F53*$G$1,2)</f>
        <v>1.79</v>
      </c>
      <c r="L53" s="68">
        <v>4.32</v>
      </c>
      <c r="M53" s="68">
        <v>4.7300000000000004</v>
      </c>
      <c r="N53" s="70">
        <v>6.17</v>
      </c>
      <c r="O53" s="28">
        <v>0.9</v>
      </c>
      <c r="P53" s="47">
        <f t="shared" si="9"/>
        <v>150.91999999999996</v>
      </c>
    </row>
    <row r="54" spans="1:16" ht="15.75" thickBot="1">
      <c r="A54" s="22" t="s">
        <v>63</v>
      </c>
      <c r="B54" s="106" t="s">
        <v>58</v>
      </c>
      <c r="C54" s="107"/>
      <c r="D54" s="107"/>
      <c r="E54" s="108"/>
      <c r="F54" s="75">
        <v>22.51</v>
      </c>
      <c r="G54" s="68">
        <v>6.4</v>
      </c>
      <c r="H54" s="49">
        <v>4.38</v>
      </c>
      <c r="I54" s="69">
        <v>3.3</v>
      </c>
      <c r="J54" s="45">
        <v>1.08</v>
      </c>
      <c r="K54" s="99">
        <f t="shared" si="10"/>
        <v>0.45</v>
      </c>
      <c r="L54" s="68">
        <v>1.08</v>
      </c>
      <c r="M54" s="68">
        <v>1.18</v>
      </c>
      <c r="N54" s="70">
        <v>1.54</v>
      </c>
      <c r="O54" s="29">
        <v>0.23</v>
      </c>
      <c r="P54" s="47">
        <f t="shared" si="9"/>
        <v>37.770000000000003</v>
      </c>
    </row>
    <row r="55" spans="1:16" ht="15.75" thickBot="1">
      <c r="A55" s="24" t="s">
        <v>64</v>
      </c>
      <c r="B55" s="124" t="s">
        <v>117</v>
      </c>
      <c r="C55" s="116"/>
      <c r="D55" s="116"/>
      <c r="E55" s="116"/>
      <c r="F55" s="116"/>
      <c r="G55" s="116"/>
      <c r="H55" s="116"/>
      <c r="I55" s="116"/>
      <c r="J55" s="116"/>
      <c r="K55" s="116"/>
      <c r="L55" s="116"/>
      <c r="M55" s="116"/>
      <c r="N55" s="116"/>
      <c r="O55" s="116"/>
      <c r="P55" s="117"/>
    </row>
    <row r="56" spans="1:16" ht="15.75" thickBot="1">
      <c r="A56" s="21" t="s">
        <v>65</v>
      </c>
      <c r="B56" s="103" t="s">
        <v>56</v>
      </c>
      <c r="C56" s="104"/>
      <c r="D56" s="104"/>
      <c r="E56" s="105"/>
      <c r="F56" s="74">
        <v>179.86</v>
      </c>
      <c r="G56" s="68">
        <v>51.12</v>
      </c>
      <c r="H56" s="49">
        <v>34.980000000000004</v>
      </c>
      <c r="I56" s="69">
        <v>26.35</v>
      </c>
      <c r="J56" s="45">
        <v>8.6300000000000008</v>
      </c>
      <c r="K56" s="99">
        <f t="shared" ref="K56:K57" si="11">ROUNDDOWN(F56*$G$1,2)</f>
        <v>3.59</v>
      </c>
      <c r="L56" s="68">
        <v>8.6300000000000008</v>
      </c>
      <c r="M56" s="68">
        <v>9.4700000000000006</v>
      </c>
      <c r="N56" s="70">
        <v>12.34</v>
      </c>
      <c r="O56" s="28">
        <v>1.8</v>
      </c>
      <c r="P56" s="47">
        <f t="shared" si="9"/>
        <v>301.79000000000002</v>
      </c>
    </row>
    <row r="57" spans="1:16" ht="15.75" thickBot="1">
      <c r="A57" s="22" t="s">
        <v>66</v>
      </c>
      <c r="B57" s="106" t="s">
        <v>58</v>
      </c>
      <c r="C57" s="107"/>
      <c r="D57" s="107"/>
      <c r="E57" s="108"/>
      <c r="F57" s="75">
        <v>44.949999999999996</v>
      </c>
      <c r="G57" s="68">
        <v>12.78</v>
      </c>
      <c r="H57" s="49">
        <v>8.74</v>
      </c>
      <c r="I57" s="69">
        <v>6.59</v>
      </c>
      <c r="J57" s="45">
        <v>2.15</v>
      </c>
      <c r="K57" s="99">
        <f t="shared" si="11"/>
        <v>0.89</v>
      </c>
      <c r="L57" s="68">
        <v>2.16</v>
      </c>
      <c r="M57" s="68">
        <v>2.37</v>
      </c>
      <c r="N57" s="70">
        <v>3.09</v>
      </c>
      <c r="O57" s="76">
        <v>0.45</v>
      </c>
      <c r="P57" s="7">
        <f t="shared" si="9"/>
        <v>75.430000000000007</v>
      </c>
    </row>
    <row r="58" spans="1:16" ht="15.75" thickBot="1">
      <c r="A58" s="131" t="s">
        <v>67</v>
      </c>
      <c r="B58" s="132"/>
      <c r="C58" s="132"/>
      <c r="D58" s="132"/>
      <c r="E58" s="132"/>
      <c r="F58" s="132"/>
      <c r="G58" s="132"/>
      <c r="H58" s="132"/>
      <c r="I58" s="132"/>
      <c r="J58" s="132"/>
      <c r="K58" s="132"/>
      <c r="L58" s="132"/>
      <c r="M58" s="132"/>
      <c r="N58" s="132"/>
      <c r="O58" s="132"/>
      <c r="P58" s="133"/>
    </row>
    <row r="59" spans="1:16" ht="15.75" thickBot="1">
      <c r="A59" s="25"/>
      <c r="B59" s="26"/>
      <c r="C59" s="26"/>
      <c r="D59" s="26"/>
      <c r="E59" s="26"/>
      <c r="F59" s="27"/>
      <c r="G59" s="27"/>
      <c r="H59" s="27"/>
      <c r="I59" s="27"/>
      <c r="J59" s="27"/>
      <c r="K59" s="95"/>
      <c r="L59" s="27"/>
      <c r="M59" s="27"/>
      <c r="N59" s="27"/>
      <c r="O59" s="33"/>
      <c r="P59" s="77"/>
    </row>
    <row r="60" spans="1:16" ht="15.75" thickBot="1">
      <c r="A60" s="16" t="s">
        <v>68</v>
      </c>
      <c r="B60" s="115" t="s">
        <v>69</v>
      </c>
      <c r="C60" s="116"/>
      <c r="D60" s="116"/>
      <c r="E60" s="123"/>
      <c r="F60" s="17">
        <v>2.8399999999999994</v>
      </c>
      <c r="G60" s="17">
        <v>0.81</v>
      </c>
      <c r="H60" s="17">
        <v>0.55000000000000004</v>
      </c>
      <c r="I60" s="62">
        <v>0.42</v>
      </c>
      <c r="J60" s="63">
        <v>0.13</v>
      </c>
      <c r="K60" s="101">
        <f t="shared" ref="K60" si="12">ROUNDDOWN(F60*$G$1,2)</f>
        <v>0.05</v>
      </c>
      <c r="L60" s="17">
        <v>0.14000000000000001</v>
      </c>
      <c r="M60" s="17">
        <v>0.15</v>
      </c>
      <c r="N60" s="17">
        <v>0.2</v>
      </c>
      <c r="O60" s="17">
        <v>0.03</v>
      </c>
      <c r="P60" s="7">
        <f t="shared" ref="P60" si="13">F60+G60+H60+K60+L60+M60+N60+O60</f>
        <v>4.7699999999999996</v>
      </c>
    </row>
    <row r="61" spans="1:16" ht="15.75" thickBot="1">
      <c r="A61" s="25"/>
      <c r="B61" s="26"/>
      <c r="C61" s="26"/>
      <c r="D61" s="26"/>
      <c r="E61" s="26"/>
      <c r="F61" s="27"/>
      <c r="G61" s="27"/>
      <c r="H61" s="27"/>
      <c r="I61" s="27"/>
      <c r="J61" s="27"/>
      <c r="K61" s="95"/>
      <c r="L61" s="27"/>
      <c r="M61" s="27"/>
      <c r="N61" s="27"/>
      <c r="O61" s="33"/>
      <c r="P61" s="77"/>
    </row>
    <row r="62" spans="1:16">
      <c r="A62" s="18" t="s">
        <v>70</v>
      </c>
      <c r="B62" s="125" t="s">
        <v>71</v>
      </c>
      <c r="C62" s="126"/>
      <c r="D62" s="126"/>
      <c r="E62" s="126"/>
      <c r="F62" s="126"/>
      <c r="G62" s="126"/>
      <c r="H62" s="126"/>
      <c r="I62" s="126"/>
      <c r="J62" s="126"/>
      <c r="K62" s="126"/>
      <c r="L62" s="126"/>
      <c r="M62" s="126"/>
      <c r="N62" s="126"/>
      <c r="O62" s="126"/>
      <c r="P62" s="127"/>
    </row>
    <row r="63" spans="1:16" ht="15.75" thickBot="1">
      <c r="A63" s="20" t="s">
        <v>72</v>
      </c>
      <c r="B63" s="128" t="s">
        <v>73</v>
      </c>
      <c r="C63" s="129"/>
      <c r="D63" s="129"/>
      <c r="E63" s="129"/>
      <c r="F63" s="129"/>
      <c r="G63" s="129"/>
      <c r="H63" s="129"/>
      <c r="I63" s="129"/>
      <c r="J63" s="129"/>
      <c r="K63" s="129"/>
      <c r="L63" s="129"/>
      <c r="M63" s="129"/>
      <c r="N63" s="129"/>
      <c r="O63" s="129"/>
      <c r="P63" s="130"/>
    </row>
    <row r="64" spans="1:16" ht="15.75" thickBot="1">
      <c r="A64" s="152" t="s">
        <v>74</v>
      </c>
      <c r="B64" s="155" t="s">
        <v>75</v>
      </c>
      <c r="C64" s="104"/>
      <c r="D64" s="104"/>
      <c r="E64" s="105"/>
      <c r="F64" s="48">
        <v>4.8999999999999995</v>
      </c>
      <c r="G64" s="10">
        <v>1.39</v>
      </c>
      <c r="H64" s="49">
        <v>0.95</v>
      </c>
      <c r="I64" s="50">
        <v>0.72</v>
      </c>
      <c r="J64" s="45">
        <v>0.23</v>
      </c>
      <c r="K64" s="99">
        <f t="shared" ref="K64:K65" si="14">ROUNDDOWN(F64*$G$1,2)</f>
        <v>0.09</v>
      </c>
      <c r="L64" s="49">
        <v>0.24</v>
      </c>
      <c r="M64" s="49">
        <v>0.26</v>
      </c>
      <c r="N64" s="49">
        <v>0.34</v>
      </c>
      <c r="O64" s="28">
        <v>0.05</v>
      </c>
      <c r="P64" s="47">
        <f t="shared" ref="P64:P65" si="15">F64+G64+H64+K64+L64+M64+N64+O64</f>
        <v>8.2200000000000006</v>
      </c>
    </row>
    <row r="65" spans="1:16" ht="15.75" thickBot="1">
      <c r="A65" s="153" t="s">
        <v>76</v>
      </c>
      <c r="B65" s="156" t="s">
        <v>77</v>
      </c>
      <c r="C65" s="107"/>
      <c r="D65" s="107"/>
      <c r="E65" s="108"/>
      <c r="F65" s="48">
        <v>7.51</v>
      </c>
      <c r="G65" s="10">
        <v>2.13</v>
      </c>
      <c r="H65" s="49">
        <v>1.46</v>
      </c>
      <c r="I65" s="50">
        <v>1.1000000000000001</v>
      </c>
      <c r="J65" s="45">
        <v>0.36</v>
      </c>
      <c r="K65" s="99">
        <f t="shared" si="14"/>
        <v>0.15</v>
      </c>
      <c r="L65" s="49">
        <v>0.36</v>
      </c>
      <c r="M65" s="49">
        <v>0.39</v>
      </c>
      <c r="N65" s="49">
        <v>0.51</v>
      </c>
      <c r="O65" s="29">
        <v>0.08</v>
      </c>
      <c r="P65" s="47">
        <f t="shared" si="15"/>
        <v>12.590000000000002</v>
      </c>
    </row>
    <row r="66" spans="1:16" ht="15.75" thickBot="1">
      <c r="A66" s="23" t="s">
        <v>78</v>
      </c>
      <c r="B66" s="124" t="s">
        <v>79</v>
      </c>
      <c r="C66" s="116"/>
      <c r="D66" s="116"/>
      <c r="E66" s="116"/>
      <c r="F66" s="116"/>
      <c r="G66" s="116"/>
      <c r="H66" s="116"/>
      <c r="I66" s="116"/>
      <c r="J66" s="116"/>
      <c r="K66" s="116"/>
      <c r="L66" s="116"/>
      <c r="M66" s="116"/>
      <c r="N66" s="116"/>
      <c r="O66" s="116"/>
      <c r="P66" s="117"/>
    </row>
    <row r="67" spans="1:16" ht="15.75" thickBot="1">
      <c r="A67" s="154" t="s">
        <v>80</v>
      </c>
      <c r="B67" s="157" t="s">
        <v>81</v>
      </c>
      <c r="C67" s="121"/>
      <c r="D67" s="121"/>
      <c r="E67" s="122"/>
      <c r="F67" s="52">
        <v>12.55</v>
      </c>
      <c r="G67" s="53">
        <v>3.57</v>
      </c>
      <c r="H67" s="29">
        <v>2.44</v>
      </c>
      <c r="I67" s="90">
        <v>1.84</v>
      </c>
      <c r="J67" s="55">
        <v>0.6</v>
      </c>
      <c r="K67" s="102">
        <f t="shared" ref="K67" si="16">ROUNDDOWN(F67*$G$1,2)</f>
        <v>0.25</v>
      </c>
      <c r="L67" s="29">
        <v>0.6</v>
      </c>
      <c r="M67" s="29">
        <v>0.66</v>
      </c>
      <c r="N67" s="29">
        <v>0.86</v>
      </c>
      <c r="O67" s="17">
        <v>0.13</v>
      </c>
      <c r="P67" s="7">
        <f t="shared" ref="P67" si="17">F67+G67+H67+K67+L67+M67+N67+O67</f>
        <v>21.060000000000002</v>
      </c>
    </row>
    <row r="68" spans="1:16" ht="15.75" thickBot="1">
      <c r="A68" s="25"/>
      <c r="B68" s="26"/>
      <c r="C68" s="26"/>
      <c r="D68" s="26"/>
      <c r="E68" s="26"/>
      <c r="F68" s="30"/>
      <c r="G68" s="30"/>
      <c r="H68" s="30"/>
      <c r="I68" s="30"/>
      <c r="J68" s="30"/>
      <c r="K68" s="96"/>
      <c r="L68" s="30"/>
      <c r="M68" s="30"/>
      <c r="N68" s="30"/>
      <c r="O68" s="33"/>
      <c r="P68" s="77"/>
    </row>
    <row r="69" spans="1:16" ht="15.75" thickBot="1">
      <c r="A69" s="16" t="s">
        <v>82</v>
      </c>
      <c r="B69" s="115" t="s">
        <v>83</v>
      </c>
      <c r="C69" s="116"/>
      <c r="D69" s="116"/>
      <c r="E69" s="123"/>
      <c r="F69" s="78">
        <v>51.26</v>
      </c>
      <c r="G69" s="78">
        <v>14.57</v>
      </c>
      <c r="H69" s="17">
        <v>9.9699999999999989</v>
      </c>
      <c r="I69" s="79">
        <v>7.51</v>
      </c>
      <c r="J69" s="63">
        <v>2.46</v>
      </c>
      <c r="K69" s="101">
        <f t="shared" ref="K69" si="18">ROUNDDOWN(F69*$G$1,2)</f>
        <v>1.02</v>
      </c>
      <c r="L69" s="78">
        <v>2.46</v>
      </c>
      <c r="M69" s="78">
        <v>2.7</v>
      </c>
      <c r="N69" s="78">
        <v>3.52</v>
      </c>
      <c r="O69" s="17">
        <v>0.51</v>
      </c>
      <c r="P69" s="7">
        <f t="shared" ref="P69" si="19">F69+G69+H69+K69+L69+M69+N69+O69</f>
        <v>86.009999999999991</v>
      </c>
    </row>
    <row r="70" spans="1:16" ht="15.75" thickBot="1">
      <c r="A70" s="25"/>
      <c r="B70" s="26"/>
      <c r="C70" s="26"/>
      <c r="D70" s="26"/>
      <c r="E70" s="26"/>
      <c r="F70" s="27"/>
      <c r="G70" s="27"/>
      <c r="H70" s="27"/>
      <c r="I70" s="27"/>
      <c r="J70" s="27"/>
      <c r="K70" s="95"/>
      <c r="L70" s="27"/>
      <c r="M70" s="27"/>
      <c r="N70" s="27"/>
      <c r="O70" s="33"/>
      <c r="P70" s="77"/>
    </row>
    <row r="71" spans="1:16" ht="15.75" thickBot="1">
      <c r="A71" s="31" t="s">
        <v>84</v>
      </c>
      <c r="B71" s="124" t="s">
        <v>85</v>
      </c>
      <c r="C71" s="116"/>
      <c r="D71" s="116"/>
      <c r="E71" s="116"/>
      <c r="F71" s="116"/>
      <c r="G71" s="116"/>
      <c r="H71" s="116"/>
      <c r="I71" s="116"/>
      <c r="J71" s="116"/>
      <c r="K71" s="116"/>
      <c r="L71" s="116"/>
      <c r="M71" s="116"/>
      <c r="N71" s="116"/>
      <c r="O71" s="116"/>
      <c r="P71" s="117"/>
    </row>
    <row r="72" spans="1:16" ht="15.75" thickBot="1">
      <c r="A72" s="21" t="s">
        <v>86</v>
      </c>
      <c r="B72" s="103" t="s">
        <v>87</v>
      </c>
      <c r="C72" s="104"/>
      <c r="D72" s="104"/>
      <c r="E72" s="105"/>
      <c r="F72" s="68">
        <v>65.209999999999994</v>
      </c>
      <c r="G72" s="68">
        <v>18.53</v>
      </c>
      <c r="H72" s="49">
        <v>12.68</v>
      </c>
      <c r="I72" s="79">
        <v>9.5500000000000007</v>
      </c>
      <c r="J72" s="45">
        <v>3.13</v>
      </c>
      <c r="K72" s="99">
        <f t="shared" ref="K72:K73" si="20">ROUNDDOWN(F72*$G$1,2)</f>
        <v>1.3</v>
      </c>
      <c r="L72" s="78">
        <v>3.13</v>
      </c>
      <c r="M72" s="78">
        <v>3.43</v>
      </c>
      <c r="N72" s="78">
        <v>4.47</v>
      </c>
      <c r="O72" s="11">
        <v>0.65</v>
      </c>
      <c r="P72" s="47">
        <f t="shared" ref="P72:P73" si="21">F72+G72+H72+K72+L72+M72+N72+O72</f>
        <v>109.39999999999999</v>
      </c>
    </row>
    <row r="73" spans="1:16" ht="15.75" thickBot="1">
      <c r="A73" s="22" t="s">
        <v>88</v>
      </c>
      <c r="B73" s="106" t="s">
        <v>89</v>
      </c>
      <c r="C73" s="107"/>
      <c r="D73" s="107"/>
      <c r="E73" s="108"/>
      <c r="F73" s="75">
        <v>337.21</v>
      </c>
      <c r="G73" s="75">
        <v>95.84</v>
      </c>
      <c r="H73" s="29">
        <v>65.59</v>
      </c>
      <c r="I73" s="79">
        <v>49.41</v>
      </c>
      <c r="J73" s="55">
        <v>16.18</v>
      </c>
      <c r="K73" s="102">
        <f t="shared" si="20"/>
        <v>6.74</v>
      </c>
      <c r="L73" s="78">
        <v>16.190000000000001</v>
      </c>
      <c r="M73" s="78">
        <v>17.75</v>
      </c>
      <c r="N73" s="78">
        <v>23.14</v>
      </c>
      <c r="O73" s="29">
        <v>3.37</v>
      </c>
      <c r="P73" s="7">
        <f t="shared" si="21"/>
        <v>565.83000000000004</v>
      </c>
    </row>
    <row r="74" spans="1:16" ht="15.75" thickBot="1">
      <c r="A74" s="25"/>
      <c r="B74" s="26"/>
      <c r="C74" s="80"/>
      <c r="D74" s="80"/>
      <c r="E74" s="80"/>
      <c r="F74" s="27"/>
      <c r="G74" s="27"/>
      <c r="H74" s="27"/>
      <c r="I74" s="27"/>
      <c r="J74" s="27"/>
      <c r="K74" s="95"/>
      <c r="L74" s="27"/>
      <c r="M74" s="27"/>
      <c r="N74" s="27"/>
      <c r="O74" s="33"/>
      <c r="P74" s="77"/>
    </row>
    <row r="75" spans="1:16" ht="15.75" thickBot="1">
      <c r="A75" s="16" t="s">
        <v>90</v>
      </c>
      <c r="B75" s="115" t="s">
        <v>91</v>
      </c>
      <c r="C75" s="116"/>
      <c r="D75" s="116"/>
      <c r="E75" s="123"/>
      <c r="F75" s="78">
        <v>980.23</v>
      </c>
      <c r="G75" s="78">
        <v>278.58999999999997</v>
      </c>
      <c r="H75" s="17">
        <v>190.68</v>
      </c>
      <c r="I75" s="79">
        <v>143.63</v>
      </c>
      <c r="J75" s="63">
        <v>47.05</v>
      </c>
      <c r="K75" s="101">
        <f t="shared" ref="K75" si="22">ROUNDDOWN(F75*$G$1,2)</f>
        <v>19.600000000000001</v>
      </c>
      <c r="L75" s="78">
        <v>47.05</v>
      </c>
      <c r="M75" s="78">
        <v>51.59</v>
      </c>
      <c r="N75" s="78">
        <v>67.27</v>
      </c>
      <c r="O75" s="35">
        <v>9.8000000000000007</v>
      </c>
      <c r="P75" s="7">
        <f t="shared" ref="P75" si="23">F75+G75+H75+K75+L75+M75+N75+O75</f>
        <v>1644.8099999999997</v>
      </c>
    </row>
    <row r="76" spans="1:16" ht="15.75" thickBot="1">
      <c r="A76" s="25"/>
      <c r="B76" s="26"/>
      <c r="C76" s="26"/>
      <c r="D76" s="26"/>
      <c r="E76" s="26"/>
      <c r="F76" s="27"/>
      <c r="G76" s="27"/>
      <c r="H76" s="27"/>
      <c r="I76" s="27"/>
      <c r="J76" s="27"/>
      <c r="K76" s="95"/>
      <c r="L76" s="27"/>
      <c r="M76" s="27"/>
      <c r="N76" s="27"/>
      <c r="O76" s="33"/>
      <c r="P76" s="77"/>
    </row>
    <row r="77" spans="1:16" ht="15.75" thickBot="1">
      <c r="A77" s="16" t="s">
        <v>92</v>
      </c>
      <c r="B77" s="115" t="s">
        <v>93</v>
      </c>
      <c r="C77" s="116"/>
      <c r="D77" s="116"/>
      <c r="E77" s="116"/>
      <c r="F77" s="116"/>
      <c r="G77" s="116"/>
      <c r="H77" s="116"/>
      <c r="I77" s="116"/>
      <c r="J77" s="116"/>
      <c r="K77" s="116"/>
      <c r="L77" s="116"/>
      <c r="M77" s="116"/>
      <c r="N77" s="116"/>
      <c r="O77" s="116"/>
      <c r="P77" s="117"/>
    </row>
    <row r="78" spans="1:16" ht="15.75" thickBot="1">
      <c r="A78" s="81" t="s">
        <v>94</v>
      </c>
      <c r="B78" s="103" t="s">
        <v>95</v>
      </c>
      <c r="C78" s="104"/>
      <c r="D78" s="104"/>
      <c r="E78" s="105"/>
      <c r="F78" s="68">
        <v>74.199999999999989</v>
      </c>
      <c r="G78" s="68">
        <v>21.09</v>
      </c>
      <c r="H78" s="11">
        <v>14.43</v>
      </c>
      <c r="I78" s="82">
        <v>10.87</v>
      </c>
      <c r="J78" s="45">
        <v>3.56</v>
      </c>
      <c r="K78" s="99">
        <f t="shared" ref="K78:K81" si="24">ROUNDDOWN(F78*$G$1,2)</f>
        <v>1.48</v>
      </c>
      <c r="L78" s="30">
        <v>3.56</v>
      </c>
      <c r="M78" s="30">
        <v>3.9</v>
      </c>
      <c r="N78" s="30">
        <v>5.09</v>
      </c>
      <c r="O78" s="11">
        <v>0.74</v>
      </c>
      <c r="P78" s="47">
        <f t="shared" ref="P78:P81" si="25">F78+G78+H78+K78+L78+M78+N78+O78</f>
        <v>124.49000000000001</v>
      </c>
    </row>
    <row r="79" spans="1:16" ht="15.75" thickBot="1">
      <c r="A79" s="32" t="s">
        <v>96</v>
      </c>
      <c r="B79" s="118" t="s">
        <v>97</v>
      </c>
      <c r="C79" s="119"/>
      <c r="D79" s="119"/>
      <c r="E79" s="120"/>
      <c r="F79" s="83">
        <v>1348.9499999999998</v>
      </c>
      <c r="G79" s="83">
        <v>383.39</v>
      </c>
      <c r="H79" s="49">
        <v>262.39999999999998</v>
      </c>
      <c r="I79" s="84">
        <v>197.66</v>
      </c>
      <c r="J79" s="85">
        <v>64.739999999999995</v>
      </c>
      <c r="K79" s="99">
        <f t="shared" si="24"/>
        <v>26.97</v>
      </c>
      <c r="L79" s="83">
        <v>64.75</v>
      </c>
      <c r="M79" s="83">
        <v>71</v>
      </c>
      <c r="N79" s="83">
        <v>92.58</v>
      </c>
      <c r="O79" s="49">
        <v>13.49</v>
      </c>
      <c r="P79" s="47">
        <f t="shared" si="25"/>
        <v>2263.5299999999997</v>
      </c>
    </row>
    <row r="80" spans="1:16" ht="15.75" thickBot="1">
      <c r="A80" s="32" t="s">
        <v>98</v>
      </c>
      <c r="B80" s="118" t="s">
        <v>99</v>
      </c>
      <c r="C80" s="119"/>
      <c r="D80" s="119"/>
      <c r="E80" s="120"/>
      <c r="F80" s="83">
        <v>1348.9499999999998</v>
      </c>
      <c r="G80" s="83">
        <v>383.39</v>
      </c>
      <c r="H80" s="49">
        <v>262.39999999999998</v>
      </c>
      <c r="I80" s="84">
        <v>197.66</v>
      </c>
      <c r="J80" s="85">
        <v>64.739999999999995</v>
      </c>
      <c r="K80" s="99">
        <f t="shared" si="24"/>
        <v>26.97</v>
      </c>
      <c r="L80" s="83">
        <v>64.75</v>
      </c>
      <c r="M80" s="83">
        <v>71</v>
      </c>
      <c r="N80" s="83">
        <v>92.58</v>
      </c>
      <c r="O80" s="49">
        <v>13.49</v>
      </c>
      <c r="P80" s="47">
        <f t="shared" si="25"/>
        <v>2263.5299999999997</v>
      </c>
    </row>
    <row r="81" spans="1:16" ht="15.75" thickBot="1">
      <c r="A81" s="22" t="s">
        <v>100</v>
      </c>
      <c r="B81" s="106" t="s">
        <v>101</v>
      </c>
      <c r="C81" s="107"/>
      <c r="D81" s="107"/>
      <c r="E81" s="108"/>
      <c r="F81" s="75">
        <v>224.83</v>
      </c>
      <c r="G81" s="75">
        <v>63.9</v>
      </c>
      <c r="H81" s="29">
        <v>43.73</v>
      </c>
      <c r="I81" s="86">
        <v>32.94</v>
      </c>
      <c r="J81" s="87">
        <v>10.79</v>
      </c>
      <c r="K81" s="102">
        <f t="shared" si="24"/>
        <v>4.49</v>
      </c>
      <c r="L81" s="88">
        <v>10.79</v>
      </c>
      <c r="M81" s="88">
        <v>11.83</v>
      </c>
      <c r="N81" s="88">
        <v>15.43</v>
      </c>
      <c r="O81" s="29">
        <v>2.25</v>
      </c>
      <c r="P81" s="7">
        <f t="shared" si="25"/>
        <v>377.25000000000006</v>
      </c>
    </row>
    <row r="82" spans="1:16" ht="15.75" thickBot="1">
      <c r="A82" s="25"/>
      <c r="B82" s="26"/>
      <c r="C82" s="26"/>
      <c r="D82" s="26"/>
      <c r="E82" s="26"/>
      <c r="F82" s="27"/>
      <c r="G82" s="27"/>
      <c r="H82" s="27"/>
      <c r="I82" s="27"/>
      <c r="J82" s="27"/>
      <c r="K82" s="95"/>
      <c r="L82" s="27"/>
      <c r="M82" s="27"/>
      <c r="N82" s="27"/>
      <c r="O82" s="33"/>
      <c r="P82" s="77"/>
    </row>
    <row r="83" spans="1:16" ht="15.75" thickBot="1">
      <c r="A83" s="16" t="s">
        <v>102</v>
      </c>
      <c r="B83" s="115" t="s">
        <v>103</v>
      </c>
      <c r="C83" s="116"/>
      <c r="D83" s="116"/>
      <c r="E83" s="116"/>
      <c r="F83" s="116"/>
      <c r="G83" s="116"/>
      <c r="H83" s="116"/>
      <c r="I83" s="116"/>
      <c r="J83" s="116"/>
      <c r="K83" s="116"/>
      <c r="L83" s="116"/>
      <c r="M83" s="116"/>
      <c r="N83" s="116"/>
      <c r="O83" s="116"/>
      <c r="P83" s="117"/>
    </row>
    <row r="84" spans="1:16" ht="15.75" thickBot="1">
      <c r="A84" s="81" t="s">
        <v>104</v>
      </c>
      <c r="B84" s="103" t="s">
        <v>105</v>
      </c>
      <c r="C84" s="104"/>
      <c r="D84" s="104"/>
      <c r="E84" s="105"/>
      <c r="F84" s="11">
        <v>350.08</v>
      </c>
      <c r="G84" s="11">
        <v>99.49</v>
      </c>
      <c r="H84" s="11">
        <v>68.09</v>
      </c>
      <c r="I84" s="89">
        <v>51.29</v>
      </c>
      <c r="J84" s="45">
        <v>16.8</v>
      </c>
      <c r="K84" s="99">
        <f t="shared" ref="K84:K85" si="26">ROUNDDOWN(F84*$G$1,2)</f>
        <v>7</v>
      </c>
      <c r="L84" s="11">
        <v>16.8</v>
      </c>
      <c r="M84" s="11">
        <v>18.420000000000002</v>
      </c>
      <c r="N84" s="11">
        <v>24.03</v>
      </c>
      <c r="O84" s="11">
        <v>3.5</v>
      </c>
      <c r="P84" s="47">
        <f t="shared" ref="P84:P85" si="27">F84+G84+H84+K84+L84+M84+N84+O84</f>
        <v>587.40999999999985</v>
      </c>
    </row>
    <row r="85" spans="1:16" ht="15.75" thickBot="1">
      <c r="A85" s="22" t="s">
        <v>106</v>
      </c>
      <c r="B85" s="106" t="s">
        <v>107</v>
      </c>
      <c r="C85" s="107"/>
      <c r="D85" s="107"/>
      <c r="E85" s="108"/>
      <c r="F85" s="29">
        <v>176.79000000000005</v>
      </c>
      <c r="G85" s="29">
        <v>50.24</v>
      </c>
      <c r="H85" s="29">
        <v>34.379999999999995</v>
      </c>
      <c r="I85" s="90">
        <v>25.9</v>
      </c>
      <c r="J85" s="87">
        <v>8.48</v>
      </c>
      <c r="K85" s="102">
        <f t="shared" si="26"/>
        <v>3.53</v>
      </c>
      <c r="L85" s="29">
        <v>8.49</v>
      </c>
      <c r="M85" s="29">
        <v>9.3000000000000007</v>
      </c>
      <c r="N85" s="29">
        <v>12.13</v>
      </c>
      <c r="O85" s="29">
        <v>1.77</v>
      </c>
      <c r="P85" s="7">
        <f t="shared" si="27"/>
        <v>296.63000000000005</v>
      </c>
    </row>
    <row r="86" spans="1:16" ht="15.75" thickBot="1">
      <c r="A86" s="58"/>
      <c r="B86" s="64"/>
      <c r="C86" s="64"/>
      <c r="D86" s="64"/>
      <c r="E86" s="64"/>
      <c r="F86" s="33"/>
      <c r="G86" s="33"/>
      <c r="H86" s="33"/>
      <c r="I86" s="33"/>
      <c r="J86" s="33"/>
      <c r="K86" s="94"/>
      <c r="L86" s="33"/>
      <c r="M86" s="33"/>
      <c r="N86" s="33"/>
      <c r="O86" s="33"/>
      <c r="P86" s="33"/>
    </row>
    <row r="87" spans="1:16" ht="15.75" thickBot="1">
      <c r="A87" s="34" t="s">
        <v>108</v>
      </c>
      <c r="B87" s="109" t="s">
        <v>109</v>
      </c>
      <c r="C87" s="110"/>
      <c r="D87" s="110"/>
      <c r="E87" s="111"/>
      <c r="F87" s="17">
        <v>1298.57</v>
      </c>
      <c r="G87" s="17">
        <v>369.07</v>
      </c>
      <c r="H87" s="17">
        <v>252.60000000000002</v>
      </c>
      <c r="I87" s="79">
        <v>190.27</v>
      </c>
      <c r="J87" s="63">
        <v>62.33</v>
      </c>
      <c r="K87" s="101">
        <f t="shared" ref="K87" si="28">ROUNDDOWN(F87*$G$1,2)</f>
        <v>25.97</v>
      </c>
      <c r="L87" s="78">
        <v>62.33</v>
      </c>
      <c r="M87" s="78">
        <v>68.349999999999994</v>
      </c>
      <c r="N87" s="78">
        <v>89.12</v>
      </c>
      <c r="O87" s="35">
        <v>12.99</v>
      </c>
      <c r="P87" s="7">
        <f t="shared" ref="P87" si="29">F87+G87+H87+K87+L87+M87+N87+O87</f>
        <v>2178.9999999999995</v>
      </c>
    </row>
  </sheetData>
  <mergeCells count="41">
    <mergeCell ref="B46:P46"/>
    <mergeCell ref="A5:E5"/>
    <mergeCell ref="A38:P38"/>
    <mergeCell ref="B40:E40"/>
    <mergeCell ref="B42:E42"/>
    <mergeCell ref="B44:E44"/>
    <mergeCell ref="A58:P58"/>
    <mergeCell ref="B47:E47"/>
    <mergeCell ref="B48:P48"/>
    <mergeCell ref="B49:E49"/>
    <mergeCell ref="B50:E50"/>
    <mergeCell ref="B51:E51"/>
    <mergeCell ref="B52:P52"/>
    <mergeCell ref="B53:E53"/>
    <mergeCell ref="B54:E54"/>
    <mergeCell ref="B55:P55"/>
    <mergeCell ref="B56:E56"/>
    <mergeCell ref="B57:E57"/>
    <mergeCell ref="B75:E75"/>
    <mergeCell ref="B60:E60"/>
    <mergeCell ref="B62:P62"/>
    <mergeCell ref="B63:P63"/>
    <mergeCell ref="B64:E64"/>
    <mergeCell ref="B65:E65"/>
    <mergeCell ref="B66:P66"/>
    <mergeCell ref="B84:E84"/>
    <mergeCell ref="B85:E85"/>
    <mergeCell ref="B87:E87"/>
    <mergeCell ref="A3:P3"/>
    <mergeCell ref="A4:P4"/>
    <mergeCell ref="B77:P77"/>
    <mergeCell ref="B78:E78"/>
    <mergeCell ref="B79:E79"/>
    <mergeCell ref="B80:E80"/>
    <mergeCell ref="B81:E81"/>
    <mergeCell ref="B83:P83"/>
    <mergeCell ref="B67:E67"/>
    <mergeCell ref="B69:E69"/>
    <mergeCell ref="B71:P71"/>
    <mergeCell ref="B72:E72"/>
    <mergeCell ref="B73:E73"/>
  </mergeCells>
  <pageMargins left="0.23622047244094491" right="0.23622047244094491" top="0.19685039370078741" bottom="0.19685039370078741" header="0.31496062992125984" footer="0.31496062992125984"/>
  <pageSetup paperSize="9" scale="75"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Multicalculo 2024</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dc:creator>
  <cp:lastModifiedBy>Rodrigo Villalobos</cp:lastModifiedBy>
  <cp:lastPrinted>2023-12-20T11:58:50Z</cp:lastPrinted>
  <dcterms:created xsi:type="dcterms:W3CDTF">2015-12-18T16:56:48Z</dcterms:created>
  <dcterms:modified xsi:type="dcterms:W3CDTF">2023-12-20T12:23:44Z</dcterms:modified>
</cp:coreProperties>
</file>