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Rodrigo\Documents\CNBSP\Institucional\Tabelas de emolumentos\"/>
    </mc:Choice>
  </mc:AlternateContent>
  <xr:revisionPtr revIDLastSave="0" documentId="13_ncr:1_{6DB09703-8CEC-4618-A4E5-9A0DACD126E1}" xr6:coauthVersionLast="47" xr6:coauthVersionMax="47" xr10:uidLastSave="{00000000-0000-0000-0000-000000000000}"/>
  <bookViews>
    <workbookView xWindow="-120" yWindow="-120" windowWidth="20730" windowHeight="11040" xr2:uid="{00000000-000D-0000-FFFF-FFFF00000000}"/>
  </bookViews>
  <sheets>
    <sheet name="MULTICÁLCULO 2026" sheetId="3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30" l="1"/>
  <c r="K87" i="30"/>
  <c r="P87" i="30" s="1"/>
  <c r="K84" i="30"/>
  <c r="P84" i="30" s="1"/>
  <c r="K79" i="30"/>
  <c r="P79" i="30" s="1"/>
  <c r="K80" i="30"/>
  <c r="K81" i="30"/>
  <c r="K78" i="30"/>
  <c r="P78" i="30" s="1"/>
  <c r="K73" i="30"/>
  <c r="P73" i="30" s="1"/>
  <c r="K75" i="30"/>
  <c r="K72" i="30"/>
  <c r="P72" i="30" s="1"/>
  <c r="K69" i="30"/>
  <c r="K67" i="30"/>
  <c r="P67" i="30" s="1"/>
  <c r="K65" i="30"/>
  <c r="K64" i="30"/>
  <c r="K60" i="30"/>
  <c r="P60" i="30" s="1"/>
  <c r="K56" i="30"/>
  <c r="P56" i="30" s="1"/>
  <c r="K57" i="30"/>
  <c r="K54" i="30"/>
  <c r="P54" i="30" s="1"/>
  <c r="K53" i="30"/>
  <c r="P53" i="30" s="1"/>
  <c r="K50" i="30"/>
  <c r="P50" i="30" s="1"/>
  <c r="K51" i="30"/>
  <c r="K49" i="30"/>
  <c r="P49" i="30" s="1"/>
  <c r="K42" i="30"/>
  <c r="K44" i="30"/>
  <c r="P44" i="30" s="1"/>
  <c r="K40" i="30"/>
  <c r="P40" i="30" s="1"/>
  <c r="K8" i="30"/>
  <c r="K9" i="30"/>
  <c r="P9" i="30" s="1"/>
  <c r="K10" i="30"/>
  <c r="P10" i="30" s="1"/>
  <c r="K11" i="30"/>
  <c r="P11" i="30" s="1"/>
  <c r="K12" i="30"/>
  <c r="K13" i="30"/>
  <c r="P13" i="30" s="1"/>
  <c r="K14" i="30"/>
  <c r="P14" i="30" s="1"/>
  <c r="K15" i="30"/>
  <c r="P15" i="30" s="1"/>
  <c r="K16" i="30"/>
  <c r="K17" i="30"/>
  <c r="P17" i="30" s="1"/>
  <c r="K18" i="30"/>
  <c r="P18" i="30" s="1"/>
  <c r="K19" i="30"/>
  <c r="P19" i="30" s="1"/>
  <c r="K20" i="30"/>
  <c r="K21" i="30"/>
  <c r="K22" i="30"/>
  <c r="P22" i="30" s="1"/>
  <c r="K23" i="30"/>
  <c r="P23" i="30" s="1"/>
  <c r="K24" i="30"/>
  <c r="K25" i="30"/>
  <c r="P25" i="30" s="1"/>
  <c r="K26" i="30"/>
  <c r="P26" i="30" s="1"/>
  <c r="K27" i="30"/>
  <c r="P27" i="30" s="1"/>
  <c r="K28" i="30"/>
  <c r="K29" i="30"/>
  <c r="P29" i="30" s="1"/>
  <c r="K30" i="30"/>
  <c r="P30" i="30" s="1"/>
  <c r="K31" i="30"/>
  <c r="K32" i="30"/>
  <c r="K33" i="30"/>
  <c r="P33" i="30" s="1"/>
  <c r="K34" i="30"/>
  <c r="P34" i="30" s="1"/>
  <c r="K35" i="30"/>
  <c r="P35" i="30" s="1"/>
  <c r="K36" i="30"/>
  <c r="K37" i="30"/>
  <c r="P37" i="30" s="1"/>
  <c r="P31" i="30"/>
  <c r="K7" i="30"/>
  <c r="P7" i="30" s="1"/>
  <c r="K6" i="30"/>
  <c r="P6" i="30" s="1"/>
  <c r="P85" i="30"/>
  <c r="P80" i="30"/>
  <c r="P81" i="30"/>
  <c r="P75" i="30"/>
  <c r="P69" i="30"/>
  <c r="P65" i="30"/>
  <c r="P64" i="30"/>
  <c r="P57" i="30"/>
  <c r="P51" i="30"/>
  <c r="P42" i="30"/>
  <c r="P8" i="30"/>
  <c r="P12" i="30"/>
  <c r="P16" i="30"/>
  <c r="P20" i="30"/>
  <c r="P21" i="30"/>
  <c r="P24" i="30"/>
  <c r="P28" i="30"/>
  <c r="P32" i="30"/>
  <c r="P36" i="30"/>
</calcChain>
</file>

<file path=xl/sharedStrings.xml><?xml version="1.0" encoding="utf-8"?>
<sst xmlns="http://schemas.openxmlformats.org/spreadsheetml/2006/main" count="197" uniqueCount="121">
  <si>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</si>
  <si>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</si>
  <si>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</si>
  <si>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</si>
  <si>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</si>
  <si>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</si>
  <si>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</si>
  <si>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</si>
  <si>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</si>
  <si>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</si>
  <si>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</si>
  <si>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</si>
  <si>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</si>
  <si>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</si>
  <si>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</si>
  <si>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</si>
  <si>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</si>
  <si>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</si>
  <si>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</si>
  <si>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</si>
  <si>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</si>
  <si>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</si>
  <si>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</si>
  <si>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</si>
  <si>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</si>
  <si>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</si>
  <si>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</si>
  <si>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</si>
  <si>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</si>
  <si>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</si>
  <si>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</si>
  <si>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</si>
  <si>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</si>
  <si>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</si>
  <si>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</si>
  <si>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</si>
  <si>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</si>
  <si>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</si>
  <si>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</si>
  <si>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</si>
  <si>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</si>
  <si>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</si>
  <si>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</si>
  <si>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</si>
  <si>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</si>
  <si>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</si>
  <si>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</si>
  <si>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</si>
  <si>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</si>
  <si>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</si>
  <si>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</si>
  <si>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</si>
  <si>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</si>
  <si>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</si>
  <si>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</si>
  <si>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</si>
  <si>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</si>
  <si>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</si>
  <si>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</si>
  <si>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</si>
  <si>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</si>
  <si>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</si>
  <si>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</si>
  <si>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</si>
  <si>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</si>
  <si>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</si>
  <si>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</si>
  <si>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</si>
  <si>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</si>
  <si>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</si>
  <si>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</si>
  <si>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</si>
  <si>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</si>
  <si>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</si>
  <si>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</si>
  <si>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</si>
  <si>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</si>
  <si>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</si>
  <si>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</si>
  <si>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</si>
  <si>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</si>
  <si>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</si>
  <si>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</si>
  <si>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</si>
  <si>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</si>
  <si>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</si>
  <si>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</si>
  <si>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</si>
  <si>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</si>
  <si>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</si>
  <si>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</si>
  <si>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</si>
  <si>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</si>
  <si>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</si>
  <si>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</si>
  <si>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</si>
  <si>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</si>
  <si>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</si>
  <si>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</si>
  <si>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</si>
  <si>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</si>
  <si>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</si>
  <si>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</si>
  <si>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</si>
  <si>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</si>
  <si>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</si>
  <si>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</si>
  <si>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</si>
  <si>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</si>
  <si>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</si>
  <si>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TOTAL</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</si>
  <si>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</si>
  <si>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</si>
  <si>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</si>
  <si>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</si>
  <si>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</si>
  <si>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</si>
  <si>
    <t>Município</t>
  </si>
  <si>
    <t xml:space="preserve">ISS = </t>
  </si>
  <si>
    <t xml:space="preserve"> * preencher com a procentagem</t>
  </si>
  <si>
    <t>ISS ao Município = Tabelião * % de incidência do 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</si>
</sst>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_(* #,##0.00_);_(* \(#,##0.00\);_(* &quot;-&quot;??_);_(@_)"/>
    <numFmt numFmtId="165" formatCode="_(&quot;R$ &quot;* #,##0.00_);_(&quot;R$ &quot;* \(#,##0.00\);_(&quot;R$ &quot;* &quot;-&quot;??_);_(@_)"/>
  </numFmts>
  <fonts count="13">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0"/>
      <name val="Arial"/>
      <family val="2"/>
    </font>
    <font>
      <sz val="11"/>
      <color theme="1"/>
      <name val="Calibri"/>
      <family val="2"/>
      <scheme val="minor"/>
    </font>
    <font>
      <sz val="10"/>
      <name val="Arial"/>
      <family val="2"/>
    </font>
    <font>
      <b/>
      <sz val="8"/>
      <name val="Arial"/>
      <family val="2"/>
    </font>
    <font>
      <sz val="8"/>
      <name val="Arial"/>
      <family val="2"/>
    </font>
    <font>
      <sz val="10"/>
      <color rgb="FFFF0000"/>
      <name val="Arial "/>
    </font>
    <font>
      <b/>
      <sz val="14"/>
      <color rgb="FFFF0000"/>
      <name val="Calibri"/>
      <family val="2"/>
      <scheme val="minor"/>
    </font>
    <font>
      <b/>
      <sz val="8"/>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0" fontId="2" fillId="0" borderId="0"/>
    <xf numFmtId="164" fontId="2" fillId="0" borderId="0" applyFont="0" applyFill="0" applyBorder="0" applyAlignment="0" applyProtection="0"/>
    <xf numFmtId="0" fontId="7" fillId="0" borderId="0"/>
    <xf numFmtId="164" fontId="7" fillId="0" borderId="0" applyFont="0" applyFill="0" applyBorder="0" applyAlignment="0" applyProtection="0"/>
    <xf numFmtId="44" fontId="6" fillId="0" borderId="0" applyFont="0" applyFill="0" applyBorder="0" applyAlignment="0" applyProtection="0"/>
  </cellStyleXfs>
  <cellXfs count="144">
    <xf numFmtId="0" fontId="0" fillId="0" borderId="0" xfId="0"/>
    <xf numFmtId="0" fontId="1" fillId="0" borderId="0" xfId="0" applyFont="1"/>
    <xf numFmtId="0" fontId="4" fillId="0" borderId="0" xfId="0" applyFont="1" applyAlignment="1">
      <alignment horizontal="center"/>
    </xf>
    <xf numFmtId="0" fontId="3" fillId="0" borderId="0" xfId="0" applyFont="1"/>
    <xf numFmtId="0" fontId="4" fillId="0" borderId="0" xfId="0" applyFont="1" applyAlignment="1">
      <alignment horizontal="right"/>
    </xf>
    <xf numFmtId="165" fontId="5" fillId="0" borderId="17"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5"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5" fillId="2" borderId="30"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165" fontId="2" fillId="0" borderId="5" xfId="0" applyNumberFormat="1" applyFont="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5"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5" fillId="4" borderId="17" xfId="0" applyNumberFormat="1" applyFont="1" applyFill="1" applyBorder="1" applyAlignment="1">
      <alignment horizontal="center" vertical="center" wrapText="1"/>
    </xf>
    <xf numFmtId="165" fontId="8" fillId="3" borderId="17" xfId="0" applyNumberFormat="1" applyFont="1" applyFill="1" applyBorder="1" applyAlignment="1">
      <alignment horizontal="center" vertical="center" wrapText="1"/>
    </xf>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5" fillId="0" borderId="23" xfId="0" applyNumberFormat="1" applyFont="1" applyBorder="1" applyAlignment="1">
      <alignment horizontal="center" vertical="center" wrapText="1"/>
    </xf>
    <xf numFmtId="165" fontId="9" fillId="3" borderId="41" xfId="0" applyNumberFormat="1" applyFont="1" applyFill="1" applyBorder="1" applyAlignment="1">
      <alignment horizontal="center" vertical="center" wrapText="1"/>
    </xf>
    <xf numFmtId="44" fontId="9"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5"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9" fillId="3" borderId="35" xfId="0" applyNumberFormat="1" applyFont="1" applyFill="1" applyBorder="1" applyAlignment="1">
      <alignment horizontal="center" vertical="center" wrapText="1"/>
    </xf>
    <xf numFmtId="44" fontId="9"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5" fillId="0" borderId="0" xfId="0" applyFont="1" applyAlignment="1">
      <alignment horizontal="center" vertical="center" wrapText="1"/>
    </xf>
    <xf numFmtId="0" fontId="5"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wrapText="1"/>
    </xf>
    <xf numFmtId="44" fontId="9"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5" fillId="0" borderId="20" xfId="0" applyFont="1" applyBorder="1" applyAlignment="1">
      <alignment horizontal="center" wrapText="1"/>
    </xf>
    <xf numFmtId="0" fontId="9"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9"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9"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5" fillId="0" borderId="25" xfId="0" applyFont="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wrapText="1"/>
      <protection locked="0"/>
    </xf>
    <xf numFmtId="44" fontId="9" fillId="3" borderId="1" xfId="0" applyNumberFormat="1" applyFont="1" applyFill="1" applyBorder="1" applyAlignment="1">
      <alignment horizontal="center" vertical="center" wrapText="1"/>
    </xf>
    <xf numFmtId="165" fontId="9" fillId="3" borderId="24" xfId="0" applyNumberFormat="1" applyFont="1" applyFill="1" applyBorder="1" applyAlignment="1" applyProtection="1">
      <alignment horizontal="center" vertical="center" wrapText="1"/>
      <protection locked="0"/>
    </xf>
    <xf numFmtId="44" fontId="9"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9" fillId="3" borderId="10" xfId="0" applyNumberFormat="1" applyFont="1" applyFill="1" applyBorder="1" applyAlignment="1">
      <alignment horizontal="center" vertical="center" wrapText="1"/>
    </xf>
    <xf numFmtId="165" fontId="9" fillId="3" borderId="16" xfId="0" applyNumberFormat="1" applyFont="1" applyFill="1" applyBorder="1" applyAlignment="1">
      <alignment horizontal="center" vertical="center" wrapText="1"/>
    </xf>
    <xf numFmtId="44" fontId="10" fillId="0" borderId="0" xfId="5" applyFont="1"/>
    <xf numFmtId="0" fontId="5" fillId="0" borderId="2" xfId="0" applyFont="1" applyBorder="1" applyAlignment="1" applyProtection="1">
      <alignment horizontal="center" vertical="center" wrapText="1"/>
      <protection locked="0"/>
    </xf>
    <xf numFmtId="2" fontId="0" fillId="0" borderId="0" xfId="0" applyNumberFormat="1"/>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5" fillId="2" borderId="38"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5" fillId="2" borderId="3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2"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44"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5" fillId="2" borderId="46"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49" xfId="0" applyFont="1" applyFill="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2" borderId="1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10" fontId="11" fillId="3" borderId="0" xfId="0" applyNumberFormat="1" applyFont="1" applyFill="1" applyAlignment="1" applyProtection="1">
      <alignment horizontal="center"/>
      <protection hidden="1"/>
    </xf>
    <xf numFmtId="0" fontId="12" fillId="0" borderId="0" xfId="0" applyFont="1"/>
    <xf numFmtId="165" fontId="2" fillId="0" borderId="51" xfId="0" applyNumberFormat="1" applyFont="1" applyBorder="1" applyAlignment="1" applyProtection="1">
      <alignment horizontal="center" vertical="center" wrapText="1"/>
      <protection locked="0"/>
    </xf>
  </cellXfs>
  <cellStyles count="6">
    <cellStyle name="Moeda" xfId="5" builtinId="4"/>
    <cellStyle name="Normal" xfId="0" builtinId="0"/>
    <cellStyle name="Normal 2" xfId="1" xr:uid="{00000000-0005-0000-0000-000001000000}"/>
    <cellStyle name="Normal 3" xfId="3" xr:uid="{00000000-0005-0000-0000-000002000000}"/>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D0F2-C879-4853-A4FF-A77330811930}">
  <sheetPr>
    <pageSetUpPr fitToPage="1"/>
  </sheetPr>
  <dimension ref="A1:P87"/>
  <sheetViews>
    <sheetView tabSelected="1" workbookViewId="0">
      <selection activeCell="E1" sqref="E1"/>
    </sheetView>
  </sheetViews>
  <sheetFormatPr defaultRowHeight="15"/>
  <cols>
    <col min="1" max="1" width="5.42578125" customWidth="1"/>
    <col min="2" max="2" width="4" customWidth="1"/>
    <col min="3" max="3" width="16.5703125" customWidth="1"/>
    <col min="4" max="4" width="4.140625" customWidth="1"/>
    <col min="5" max="5" width="18.140625" customWidth="1"/>
    <col min="6" max="14" width="13.140625" customWidth="1"/>
    <col min="15" max="15" width="10.5703125" customWidth="1"/>
    <col min="16" max="16" width="13.28515625" customWidth="1"/>
    <col min="17" max="17" width="4.85546875" customWidth="1"/>
  </cols>
  <sheetData>
    <row r="1" spans="1:16" ht="21">
      <c r="C1" s="2">
        <v>2026</v>
      </c>
      <c r="D1" s="3"/>
      <c r="E1" s="1"/>
      <c r="F1" s="4" t="s">
        <v>118</v>
      </c>
      <c r="G1" s="141">
        <v>0.05</v>
      </c>
      <c r="H1" s="3" t="s">
        <v>119</v>
      </c>
      <c r="I1" s="142"/>
      <c r="J1" s="142"/>
      <c r="K1" s="88"/>
      <c r="L1" s="88"/>
      <c r="M1" t="s">
        <v>120</v>
      </c>
      <c r="O1" s="90"/>
    </row>
    <row r="2" spans="1:16" ht="15.75" thickBot="1"/>
    <row r="3" spans="1:16" ht="15.75" thickBot="1">
      <c r="A3" s="132" t="s">
        <v>0</v>
      </c>
      <c r="B3" s="133"/>
      <c r="C3" s="133"/>
      <c r="D3" s="133"/>
      <c r="E3" s="133"/>
      <c r="F3" s="133"/>
      <c r="G3" s="133"/>
      <c r="H3" s="133"/>
      <c r="I3" s="133"/>
      <c r="J3" s="133"/>
      <c r="K3" s="133"/>
      <c r="L3" s="133"/>
      <c r="M3" s="133"/>
      <c r="N3" s="133"/>
      <c r="O3" s="133"/>
      <c r="P3" s="134"/>
    </row>
    <row r="4" spans="1:16" ht="15.75" thickBot="1">
      <c r="A4" s="132" t="s">
        <v>1</v>
      </c>
      <c r="B4" s="133"/>
      <c r="C4" s="133"/>
      <c r="D4" s="133"/>
      <c r="E4" s="133"/>
      <c r="F4" s="133"/>
      <c r="G4" s="133"/>
      <c r="H4" s="133"/>
      <c r="I4" s="133"/>
      <c r="J4" s="133"/>
      <c r="K4" s="133"/>
      <c r="L4" s="133"/>
      <c r="M4" s="133"/>
      <c r="N4" s="133"/>
      <c r="O4" s="133"/>
      <c r="P4" s="134"/>
    </row>
    <row r="5" spans="1:16" ht="51.75" thickBot="1">
      <c r="A5" s="135"/>
      <c r="B5" s="136"/>
      <c r="C5" s="136"/>
      <c r="D5" s="136"/>
      <c r="E5" s="137"/>
      <c r="F5" s="5" t="s">
        <v>2</v>
      </c>
      <c r="G5" s="5" t="s">
        <v>3</v>
      </c>
      <c r="H5" s="34" t="s">
        <v>114</v>
      </c>
      <c r="I5" s="35" t="s">
        <v>115</v>
      </c>
      <c r="J5" s="35" t="s">
        <v>116</v>
      </c>
      <c r="K5" s="5" t="s">
        <v>117</v>
      </c>
      <c r="L5" s="5" t="s">
        <v>4</v>
      </c>
      <c r="M5" s="5" t="s">
        <v>5</v>
      </c>
      <c r="N5" s="5" t="s">
        <v>6</v>
      </c>
      <c r="O5" s="40" t="s">
        <v>7</v>
      </c>
      <c r="P5" s="5" t="s">
        <v>110</v>
      </c>
    </row>
    <row r="6" spans="1:16" ht="15.75" thickBot="1">
      <c r="A6" s="6" t="s">
        <v>8</v>
      </c>
      <c r="B6" s="7" t="s">
        <v>9</v>
      </c>
      <c r="C6" s="8">
        <v>0</v>
      </c>
      <c r="D6" s="8" t="s">
        <v>10</v>
      </c>
      <c r="E6" s="9">
        <v>1524</v>
      </c>
      <c r="F6" s="36">
        <v>212.50999999999996</v>
      </c>
      <c r="G6" s="37">
        <v>60.4</v>
      </c>
      <c r="H6" s="38">
        <v>41.34</v>
      </c>
      <c r="I6" s="41">
        <v>31.14</v>
      </c>
      <c r="J6" s="42">
        <v>10.199999999999999</v>
      </c>
      <c r="K6" s="38">
        <f>ROUNDDOWN((F6)*$G$1,2)</f>
        <v>10.62</v>
      </c>
      <c r="L6" s="38">
        <v>10.199999999999999</v>
      </c>
      <c r="M6" s="38">
        <v>11.19</v>
      </c>
      <c r="N6" s="39">
        <v>14.59</v>
      </c>
      <c r="O6" s="43">
        <v>2.13</v>
      </c>
      <c r="P6" s="44">
        <f>F6+G6+H6+K6+L6+M6+N6+O6</f>
        <v>362.97999999999996</v>
      </c>
    </row>
    <row r="7" spans="1:16" ht="15.75" thickBot="1">
      <c r="A7" s="6" t="s">
        <v>11</v>
      </c>
      <c r="B7" s="7" t="s">
        <v>9</v>
      </c>
      <c r="C7" s="8">
        <v>1524.01</v>
      </c>
      <c r="D7" s="8" t="s">
        <v>10</v>
      </c>
      <c r="E7" s="9">
        <v>5761</v>
      </c>
      <c r="F7" s="45">
        <v>317.58999999999997</v>
      </c>
      <c r="G7" s="8">
        <v>90.26</v>
      </c>
      <c r="H7" s="46">
        <v>61.77</v>
      </c>
      <c r="I7" s="47">
        <v>46.53</v>
      </c>
      <c r="J7" s="42">
        <v>15.24</v>
      </c>
      <c r="K7" s="46">
        <f>ROUNDDOWN((F7)*$G$1,2)</f>
        <v>15.87</v>
      </c>
      <c r="L7" s="46">
        <v>15.24</v>
      </c>
      <c r="M7" s="46">
        <v>16.72</v>
      </c>
      <c r="N7" s="46">
        <v>21.8</v>
      </c>
      <c r="O7" s="48">
        <v>3.18</v>
      </c>
      <c r="P7" s="44">
        <f t="shared" ref="P7:P37" si="0">F7+G7+H7+K7+L7+M7+N7+O7</f>
        <v>542.42999999999984</v>
      </c>
    </row>
    <row r="8" spans="1:16" ht="15.75" thickBot="1">
      <c r="A8" s="6" t="s">
        <v>12</v>
      </c>
      <c r="B8" s="7" t="s">
        <v>9</v>
      </c>
      <c r="C8" s="8">
        <v>5761.01</v>
      </c>
      <c r="D8" s="8" t="s">
        <v>10</v>
      </c>
      <c r="E8" s="9">
        <v>9603</v>
      </c>
      <c r="F8" s="45">
        <v>495.89</v>
      </c>
      <c r="G8" s="8">
        <v>140.93</v>
      </c>
      <c r="H8" s="46">
        <v>96.46</v>
      </c>
      <c r="I8" s="47">
        <v>72.66</v>
      </c>
      <c r="J8" s="42">
        <v>23.8</v>
      </c>
      <c r="K8" s="46">
        <f t="shared" ref="K8:K37" si="1">ROUNDDOWN((F8)*$G$1,2)</f>
        <v>24.79</v>
      </c>
      <c r="L8" s="46">
        <v>23.8</v>
      </c>
      <c r="M8" s="46">
        <v>26.1</v>
      </c>
      <c r="N8" s="46">
        <v>34.03</v>
      </c>
      <c r="O8" s="48">
        <v>4.96</v>
      </c>
      <c r="P8" s="44">
        <f t="shared" si="0"/>
        <v>846.95999999999992</v>
      </c>
    </row>
    <row r="9" spans="1:16" ht="15.75" thickBot="1">
      <c r="A9" s="6" t="s">
        <v>13</v>
      </c>
      <c r="B9" s="7" t="s">
        <v>9</v>
      </c>
      <c r="C9" s="8">
        <v>9603.01</v>
      </c>
      <c r="D9" s="8" t="s">
        <v>10</v>
      </c>
      <c r="E9" s="9">
        <v>19210</v>
      </c>
      <c r="F9" s="45">
        <v>708.41</v>
      </c>
      <c r="G9" s="8">
        <v>201.34</v>
      </c>
      <c r="H9" s="46">
        <v>137.80000000000001</v>
      </c>
      <c r="I9" s="47">
        <v>103.8</v>
      </c>
      <c r="J9" s="42">
        <v>34</v>
      </c>
      <c r="K9" s="46">
        <f t="shared" si="1"/>
        <v>35.42</v>
      </c>
      <c r="L9" s="46">
        <v>34</v>
      </c>
      <c r="M9" s="46">
        <v>37.28</v>
      </c>
      <c r="N9" s="46">
        <v>48.62</v>
      </c>
      <c r="O9" s="48">
        <v>7.08</v>
      </c>
      <c r="P9" s="44">
        <f t="shared" si="0"/>
        <v>1209.9499999999998</v>
      </c>
    </row>
    <row r="10" spans="1:16" ht="15.75" thickBot="1">
      <c r="A10" s="6" t="s">
        <v>14</v>
      </c>
      <c r="B10" s="7" t="s">
        <v>9</v>
      </c>
      <c r="C10" s="8">
        <v>19210.009999999998</v>
      </c>
      <c r="D10" s="8" t="s">
        <v>10</v>
      </c>
      <c r="E10" s="9">
        <v>38420</v>
      </c>
      <c r="F10" s="45">
        <v>957.54</v>
      </c>
      <c r="G10" s="8">
        <v>272.14</v>
      </c>
      <c r="H10" s="46">
        <v>186.27</v>
      </c>
      <c r="I10" s="47">
        <v>140.31</v>
      </c>
      <c r="J10" s="42">
        <v>45.96</v>
      </c>
      <c r="K10" s="46">
        <f t="shared" si="1"/>
        <v>47.87</v>
      </c>
      <c r="L10" s="46">
        <v>45.96</v>
      </c>
      <c r="M10" s="46">
        <v>50.4</v>
      </c>
      <c r="N10" s="46">
        <v>65.72</v>
      </c>
      <c r="O10" s="48">
        <v>9.58</v>
      </c>
      <c r="P10" s="44">
        <f t="shared" si="0"/>
        <v>1635.4799999999998</v>
      </c>
    </row>
    <row r="11" spans="1:16" ht="15.75" thickBot="1">
      <c r="A11" s="6" t="s">
        <v>15</v>
      </c>
      <c r="B11" s="7" t="s">
        <v>9</v>
      </c>
      <c r="C11" s="8">
        <v>38420.01</v>
      </c>
      <c r="D11" s="8" t="s">
        <v>10</v>
      </c>
      <c r="E11" s="9">
        <v>76840</v>
      </c>
      <c r="F11" s="45">
        <v>1135.9000000000001</v>
      </c>
      <c r="G11" s="8">
        <v>322.83</v>
      </c>
      <c r="H11" s="46">
        <v>220.96</v>
      </c>
      <c r="I11" s="47">
        <v>166.44</v>
      </c>
      <c r="J11" s="42">
        <v>54.52</v>
      </c>
      <c r="K11" s="46">
        <f t="shared" si="1"/>
        <v>56.79</v>
      </c>
      <c r="L11" s="46">
        <v>54.52</v>
      </c>
      <c r="M11" s="46">
        <v>59.78</v>
      </c>
      <c r="N11" s="46">
        <v>77.959999999999994</v>
      </c>
      <c r="O11" s="48">
        <v>11.36</v>
      </c>
      <c r="P11" s="44">
        <f t="shared" si="0"/>
        <v>1940.1</v>
      </c>
    </row>
    <row r="12" spans="1:16" ht="15.75" thickBot="1">
      <c r="A12" s="6" t="s">
        <v>16</v>
      </c>
      <c r="B12" s="7" t="s">
        <v>9</v>
      </c>
      <c r="C12" s="8">
        <v>76840.009999999995</v>
      </c>
      <c r="D12" s="8" t="s">
        <v>10</v>
      </c>
      <c r="E12" s="9">
        <v>115260</v>
      </c>
      <c r="F12" s="45">
        <v>1348.4200000000003</v>
      </c>
      <c r="G12" s="8">
        <v>383.23</v>
      </c>
      <c r="H12" s="46">
        <v>262.3</v>
      </c>
      <c r="I12" s="47">
        <v>197.58</v>
      </c>
      <c r="J12" s="42">
        <v>64.72</v>
      </c>
      <c r="K12" s="46">
        <f t="shared" si="1"/>
        <v>67.42</v>
      </c>
      <c r="L12" s="46">
        <v>64.72</v>
      </c>
      <c r="M12" s="46">
        <v>70.97</v>
      </c>
      <c r="N12" s="46">
        <v>92.54</v>
      </c>
      <c r="O12" s="48">
        <v>13.48</v>
      </c>
      <c r="P12" s="44">
        <f t="shared" si="0"/>
        <v>2303.08</v>
      </c>
    </row>
    <row r="13" spans="1:16" ht="15.75" thickBot="1">
      <c r="A13" s="6" t="s">
        <v>17</v>
      </c>
      <c r="B13" s="7" t="s">
        <v>9</v>
      </c>
      <c r="C13" s="8">
        <v>115260.01</v>
      </c>
      <c r="D13" s="8" t="s">
        <v>10</v>
      </c>
      <c r="E13" s="9">
        <v>153680</v>
      </c>
      <c r="F13" s="45">
        <v>1597.5599999999997</v>
      </c>
      <c r="G13" s="8">
        <v>454.04</v>
      </c>
      <c r="H13" s="46">
        <v>310.76</v>
      </c>
      <c r="I13" s="47">
        <v>234.08</v>
      </c>
      <c r="J13" s="42">
        <v>76.680000000000007</v>
      </c>
      <c r="K13" s="46">
        <f t="shared" si="1"/>
        <v>79.87</v>
      </c>
      <c r="L13" s="46">
        <v>76.680000000000007</v>
      </c>
      <c r="M13" s="46">
        <v>84.08</v>
      </c>
      <c r="N13" s="46">
        <v>109.64</v>
      </c>
      <c r="O13" s="48">
        <v>15.98</v>
      </c>
      <c r="P13" s="44">
        <f t="shared" si="0"/>
        <v>2728.6099999999992</v>
      </c>
    </row>
    <row r="14" spans="1:16" ht="15.75" thickBot="1">
      <c r="A14" s="6" t="s">
        <v>18</v>
      </c>
      <c r="B14" s="7" t="s">
        <v>9</v>
      </c>
      <c r="C14" s="8">
        <v>153680.01</v>
      </c>
      <c r="D14" s="8" t="s">
        <v>10</v>
      </c>
      <c r="E14" s="9">
        <v>192100</v>
      </c>
      <c r="F14" s="45">
        <v>1810.12</v>
      </c>
      <c r="G14" s="8">
        <v>514.46</v>
      </c>
      <c r="H14" s="46">
        <v>352.11</v>
      </c>
      <c r="I14" s="47">
        <v>265.23</v>
      </c>
      <c r="J14" s="42">
        <v>86.88</v>
      </c>
      <c r="K14" s="46">
        <f t="shared" si="1"/>
        <v>90.5</v>
      </c>
      <c r="L14" s="46">
        <v>86.89</v>
      </c>
      <c r="M14" s="46">
        <v>95.27</v>
      </c>
      <c r="N14" s="46">
        <v>124.23</v>
      </c>
      <c r="O14" s="48">
        <v>18.100000000000001</v>
      </c>
      <c r="P14" s="44">
        <f t="shared" si="0"/>
        <v>3091.68</v>
      </c>
    </row>
    <row r="15" spans="1:16" ht="15.75" thickBot="1">
      <c r="A15" s="6" t="s">
        <v>19</v>
      </c>
      <c r="B15" s="7" t="s">
        <v>9</v>
      </c>
      <c r="C15" s="8">
        <v>192100.01</v>
      </c>
      <c r="D15" s="8" t="s">
        <v>10</v>
      </c>
      <c r="E15" s="9">
        <v>230520</v>
      </c>
      <c r="F15" s="45">
        <v>2025.08</v>
      </c>
      <c r="G15" s="8">
        <v>575.54</v>
      </c>
      <c r="H15" s="46">
        <v>393.92</v>
      </c>
      <c r="I15" s="47">
        <v>296.72000000000003</v>
      </c>
      <c r="J15" s="42">
        <v>97.2</v>
      </c>
      <c r="K15" s="46">
        <f t="shared" si="1"/>
        <v>101.25</v>
      </c>
      <c r="L15" s="46">
        <v>97.2</v>
      </c>
      <c r="M15" s="46">
        <v>106.58</v>
      </c>
      <c r="N15" s="46">
        <v>138.97999999999999</v>
      </c>
      <c r="O15" s="48">
        <v>20.25</v>
      </c>
      <c r="P15" s="44">
        <f t="shared" si="0"/>
        <v>3458.7999999999997</v>
      </c>
    </row>
    <row r="16" spans="1:16" ht="15.75" thickBot="1">
      <c r="A16" s="6" t="s">
        <v>20</v>
      </c>
      <c r="B16" s="7" t="s">
        <v>9</v>
      </c>
      <c r="C16" s="8">
        <v>230520.01</v>
      </c>
      <c r="D16" s="8" t="s">
        <v>10</v>
      </c>
      <c r="E16" s="9">
        <v>268940</v>
      </c>
      <c r="F16" s="45">
        <v>2271.77</v>
      </c>
      <c r="G16" s="8">
        <v>645.66</v>
      </c>
      <c r="H16" s="46">
        <v>441.92</v>
      </c>
      <c r="I16" s="47">
        <v>332.88</v>
      </c>
      <c r="J16" s="42">
        <v>109.04</v>
      </c>
      <c r="K16" s="46">
        <f t="shared" si="1"/>
        <v>113.58</v>
      </c>
      <c r="L16" s="46">
        <v>109.05</v>
      </c>
      <c r="M16" s="46">
        <v>119.57</v>
      </c>
      <c r="N16" s="46">
        <v>155.91999999999999</v>
      </c>
      <c r="O16" s="48">
        <v>22.72</v>
      </c>
      <c r="P16" s="44">
        <f t="shared" si="0"/>
        <v>3880.19</v>
      </c>
    </row>
    <row r="17" spans="1:16" ht="15.75" thickBot="1">
      <c r="A17" s="6" t="s">
        <v>21</v>
      </c>
      <c r="B17" s="7" t="s">
        <v>9</v>
      </c>
      <c r="C17" s="8">
        <v>268940.01</v>
      </c>
      <c r="D17" s="8" t="s">
        <v>10</v>
      </c>
      <c r="E17" s="9">
        <v>307360</v>
      </c>
      <c r="F17" s="45">
        <v>2486.77</v>
      </c>
      <c r="G17" s="8">
        <v>706.77</v>
      </c>
      <c r="H17" s="46">
        <v>483.74</v>
      </c>
      <c r="I17" s="47">
        <v>364.38</v>
      </c>
      <c r="J17" s="42">
        <v>119.36</v>
      </c>
      <c r="K17" s="46">
        <f t="shared" si="1"/>
        <v>124.33</v>
      </c>
      <c r="L17" s="46">
        <v>119.36</v>
      </c>
      <c r="M17" s="46">
        <v>130.88</v>
      </c>
      <c r="N17" s="46">
        <v>170.67</v>
      </c>
      <c r="O17" s="48">
        <v>24.87</v>
      </c>
      <c r="P17" s="44">
        <f t="shared" si="0"/>
        <v>4247.3899999999994</v>
      </c>
    </row>
    <row r="18" spans="1:16" ht="15.75" thickBot="1">
      <c r="A18" s="6" t="s">
        <v>22</v>
      </c>
      <c r="B18" s="7" t="s">
        <v>9</v>
      </c>
      <c r="C18" s="8">
        <v>307360.01</v>
      </c>
      <c r="D18" s="8" t="s">
        <v>10</v>
      </c>
      <c r="E18" s="9">
        <v>330146</v>
      </c>
      <c r="F18" s="45">
        <v>2735.91</v>
      </c>
      <c r="G18" s="8">
        <v>777.58</v>
      </c>
      <c r="H18" s="46">
        <v>532.20000000000005</v>
      </c>
      <c r="I18" s="47">
        <v>400.88</v>
      </c>
      <c r="J18" s="42">
        <v>131.32</v>
      </c>
      <c r="K18" s="46">
        <f t="shared" si="1"/>
        <v>136.79</v>
      </c>
      <c r="L18" s="46">
        <v>131.32</v>
      </c>
      <c r="M18" s="46">
        <v>144</v>
      </c>
      <c r="N18" s="46">
        <v>187.77</v>
      </c>
      <c r="O18" s="48">
        <v>27.36</v>
      </c>
      <c r="P18" s="44">
        <f t="shared" si="0"/>
        <v>4672.9299999999994</v>
      </c>
    </row>
    <row r="19" spans="1:16" ht="15.75" thickBot="1">
      <c r="A19" s="6" t="s">
        <v>23</v>
      </c>
      <c r="B19" s="7" t="s">
        <v>9</v>
      </c>
      <c r="C19" s="8">
        <v>330146.01</v>
      </c>
      <c r="D19" s="8" t="s">
        <v>10</v>
      </c>
      <c r="E19" s="9">
        <v>384200</v>
      </c>
      <c r="F19" s="45">
        <v>2911.79</v>
      </c>
      <c r="G19" s="8">
        <v>827.56</v>
      </c>
      <c r="H19" s="46">
        <v>566.41</v>
      </c>
      <c r="I19" s="47">
        <v>426.65</v>
      </c>
      <c r="J19" s="42">
        <v>139.76</v>
      </c>
      <c r="K19" s="46">
        <f t="shared" si="1"/>
        <v>145.58000000000001</v>
      </c>
      <c r="L19" s="46">
        <v>139.77000000000001</v>
      </c>
      <c r="M19" s="46">
        <v>153.25</v>
      </c>
      <c r="N19" s="46">
        <v>199.84</v>
      </c>
      <c r="O19" s="48">
        <v>29.12</v>
      </c>
      <c r="P19" s="44">
        <f t="shared" si="0"/>
        <v>4973.3200000000006</v>
      </c>
    </row>
    <row r="20" spans="1:16" ht="15.75" thickBot="1">
      <c r="A20" s="6" t="s">
        <v>24</v>
      </c>
      <c r="B20" s="7" t="s">
        <v>9</v>
      </c>
      <c r="C20" s="8">
        <v>384200.01</v>
      </c>
      <c r="D20" s="8" t="s">
        <v>10</v>
      </c>
      <c r="E20" s="9">
        <v>768400</v>
      </c>
      <c r="F20" s="45">
        <v>3231.8</v>
      </c>
      <c r="G20" s="8">
        <v>918.51</v>
      </c>
      <c r="H20" s="46">
        <v>628.66000000000008</v>
      </c>
      <c r="I20" s="47">
        <v>473.54</v>
      </c>
      <c r="J20" s="42">
        <v>155.12</v>
      </c>
      <c r="K20" s="46">
        <f t="shared" si="1"/>
        <v>161.59</v>
      </c>
      <c r="L20" s="46">
        <v>155.13</v>
      </c>
      <c r="M20" s="46">
        <v>170.09</v>
      </c>
      <c r="N20" s="46">
        <v>221.8</v>
      </c>
      <c r="O20" s="48">
        <v>32.32</v>
      </c>
      <c r="P20" s="44">
        <f t="shared" si="0"/>
        <v>5519.9000000000005</v>
      </c>
    </row>
    <row r="21" spans="1:16" ht="15.75" thickBot="1">
      <c r="A21" s="6" t="s">
        <v>25</v>
      </c>
      <c r="B21" s="7" t="s">
        <v>9</v>
      </c>
      <c r="C21" s="8">
        <v>768400.01</v>
      </c>
      <c r="D21" s="8" t="s">
        <v>10</v>
      </c>
      <c r="E21" s="9">
        <v>1152600</v>
      </c>
      <c r="F21" s="45">
        <v>3588.44</v>
      </c>
      <c r="G21" s="8">
        <v>1019.86</v>
      </c>
      <c r="H21" s="46">
        <v>698.04</v>
      </c>
      <c r="I21" s="47">
        <v>525.79999999999995</v>
      </c>
      <c r="J21" s="42">
        <v>172.24</v>
      </c>
      <c r="K21" s="46">
        <f t="shared" si="1"/>
        <v>179.42</v>
      </c>
      <c r="L21" s="46">
        <v>172.25</v>
      </c>
      <c r="M21" s="46">
        <v>188.87</v>
      </c>
      <c r="N21" s="46">
        <v>246.28</v>
      </c>
      <c r="O21" s="48">
        <v>35.880000000000003</v>
      </c>
      <c r="P21" s="44">
        <f t="shared" si="0"/>
        <v>6129.04</v>
      </c>
    </row>
    <row r="22" spans="1:16" ht="15.75" thickBot="1">
      <c r="A22" s="6" t="s">
        <v>26</v>
      </c>
      <c r="B22" s="7" t="s">
        <v>9</v>
      </c>
      <c r="C22" s="8">
        <v>1152600.01</v>
      </c>
      <c r="D22" s="8" t="s">
        <v>10</v>
      </c>
      <c r="E22" s="9">
        <v>1536800</v>
      </c>
      <c r="F22" s="45">
        <v>3979.28</v>
      </c>
      <c r="G22" s="8">
        <v>1130.95</v>
      </c>
      <c r="H22" s="46">
        <v>774.07</v>
      </c>
      <c r="I22" s="47">
        <v>583.07000000000005</v>
      </c>
      <c r="J22" s="42">
        <v>191</v>
      </c>
      <c r="K22" s="46">
        <f t="shared" si="1"/>
        <v>198.96</v>
      </c>
      <c r="L22" s="46">
        <v>191.01</v>
      </c>
      <c r="M22" s="46">
        <v>209.44</v>
      </c>
      <c r="N22" s="46">
        <v>273.10000000000002</v>
      </c>
      <c r="O22" s="48">
        <v>39.79</v>
      </c>
      <c r="P22" s="44">
        <f t="shared" si="0"/>
        <v>6796.6</v>
      </c>
    </row>
    <row r="23" spans="1:16" ht="15.75" thickBot="1">
      <c r="A23" s="6" t="s">
        <v>27</v>
      </c>
      <c r="B23" s="7" t="s">
        <v>9</v>
      </c>
      <c r="C23" s="8">
        <v>1536800.01</v>
      </c>
      <c r="D23" s="8" t="s">
        <v>10</v>
      </c>
      <c r="E23" s="9">
        <v>2345066</v>
      </c>
      <c r="F23" s="45">
        <v>4397</v>
      </c>
      <c r="G23" s="8">
        <v>1249.67</v>
      </c>
      <c r="H23" s="46">
        <v>855.32999999999993</v>
      </c>
      <c r="I23" s="47">
        <v>644.28</v>
      </c>
      <c r="J23" s="42">
        <v>211.05</v>
      </c>
      <c r="K23" s="46">
        <f t="shared" si="1"/>
        <v>219.85</v>
      </c>
      <c r="L23" s="46">
        <v>211.06</v>
      </c>
      <c r="M23" s="46">
        <v>231.42</v>
      </c>
      <c r="N23" s="46">
        <v>301.77</v>
      </c>
      <c r="O23" s="48">
        <v>43.97</v>
      </c>
      <c r="P23" s="44">
        <f t="shared" si="0"/>
        <v>7510.0700000000006</v>
      </c>
    </row>
    <row r="24" spans="1:16" ht="15.75" thickBot="1">
      <c r="A24" s="6" t="s">
        <v>28</v>
      </c>
      <c r="B24" s="7" t="s">
        <v>9</v>
      </c>
      <c r="C24" s="8">
        <v>2345066.0099999998</v>
      </c>
      <c r="D24" s="8" t="s">
        <v>10</v>
      </c>
      <c r="E24" s="9">
        <v>3908444</v>
      </c>
      <c r="F24" s="45">
        <v>6106.97</v>
      </c>
      <c r="G24" s="8">
        <v>1735.67</v>
      </c>
      <c r="H24" s="46">
        <v>1187.96</v>
      </c>
      <c r="I24" s="47">
        <v>894.83</v>
      </c>
      <c r="J24" s="42">
        <v>293.13</v>
      </c>
      <c r="K24" s="46">
        <f t="shared" si="1"/>
        <v>305.33999999999997</v>
      </c>
      <c r="L24" s="46">
        <v>293.13</v>
      </c>
      <c r="M24" s="46">
        <v>321.42</v>
      </c>
      <c r="N24" s="46">
        <v>419.13</v>
      </c>
      <c r="O24" s="48">
        <v>61.07</v>
      </c>
      <c r="P24" s="44">
        <f t="shared" si="0"/>
        <v>10430.689999999999</v>
      </c>
    </row>
    <row r="25" spans="1:16" ht="15.75" thickBot="1">
      <c r="A25" s="6" t="s">
        <v>29</v>
      </c>
      <c r="B25" s="7" t="s">
        <v>9</v>
      </c>
      <c r="C25" s="8">
        <v>3908444.01</v>
      </c>
      <c r="D25" s="8" t="s">
        <v>10</v>
      </c>
      <c r="E25" s="9">
        <v>5862665</v>
      </c>
      <c r="F25" s="45">
        <v>7939.03</v>
      </c>
      <c r="G25" s="8">
        <v>2256.35</v>
      </c>
      <c r="H25" s="46">
        <v>1544.35</v>
      </c>
      <c r="I25" s="47">
        <v>1163.28</v>
      </c>
      <c r="J25" s="42">
        <v>381.07</v>
      </c>
      <c r="K25" s="46">
        <f t="shared" si="1"/>
        <v>396.95</v>
      </c>
      <c r="L25" s="46">
        <v>381.07</v>
      </c>
      <c r="M25" s="46">
        <v>417.84</v>
      </c>
      <c r="N25" s="46">
        <v>544.87</v>
      </c>
      <c r="O25" s="48">
        <v>79.39</v>
      </c>
      <c r="P25" s="44">
        <f t="shared" si="0"/>
        <v>13559.85</v>
      </c>
    </row>
    <row r="26" spans="1:16" ht="15.75" thickBot="1">
      <c r="A26" s="6" t="s">
        <v>30</v>
      </c>
      <c r="B26" s="7" t="s">
        <v>9</v>
      </c>
      <c r="C26" s="8">
        <v>5862665.0099999998</v>
      </c>
      <c r="D26" s="8" t="s">
        <v>10</v>
      </c>
      <c r="E26" s="9">
        <v>7816887</v>
      </c>
      <c r="F26" s="45">
        <v>9771.1299999999992</v>
      </c>
      <c r="G26" s="8">
        <v>2777.06</v>
      </c>
      <c r="H26" s="46">
        <v>1900.74</v>
      </c>
      <c r="I26" s="47">
        <v>1431.73</v>
      </c>
      <c r="J26" s="42">
        <v>469.01</v>
      </c>
      <c r="K26" s="46">
        <f t="shared" si="1"/>
        <v>488.55</v>
      </c>
      <c r="L26" s="46">
        <v>469.01</v>
      </c>
      <c r="M26" s="46">
        <v>514.27</v>
      </c>
      <c r="N26" s="46">
        <v>670.61</v>
      </c>
      <c r="O26" s="48">
        <v>97.71</v>
      </c>
      <c r="P26" s="44">
        <f t="shared" si="0"/>
        <v>16689.079999999998</v>
      </c>
    </row>
    <row r="27" spans="1:16" ht="15.75" thickBot="1">
      <c r="A27" s="6" t="s">
        <v>31</v>
      </c>
      <c r="B27" s="7" t="s">
        <v>9</v>
      </c>
      <c r="C27" s="8">
        <v>7816887.0099999998</v>
      </c>
      <c r="D27" s="8" t="s">
        <v>10</v>
      </c>
      <c r="E27" s="9">
        <v>9771109</v>
      </c>
      <c r="F27" s="45">
        <v>11603.200000000003</v>
      </c>
      <c r="G27" s="8">
        <v>3297.75</v>
      </c>
      <c r="H27" s="46">
        <v>2257.12</v>
      </c>
      <c r="I27" s="47">
        <v>1700.17</v>
      </c>
      <c r="J27" s="42">
        <v>556.95000000000005</v>
      </c>
      <c r="K27" s="46">
        <f t="shared" si="1"/>
        <v>580.16</v>
      </c>
      <c r="L27" s="46">
        <v>556.95000000000005</v>
      </c>
      <c r="M27" s="46">
        <v>610.69000000000005</v>
      </c>
      <c r="N27" s="46">
        <v>796.35</v>
      </c>
      <c r="O27" s="48">
        <v>116.03</v>
      </c>
      <c r="P27" s="44">
        <f t="shared" si="0"/>
        <v>19818.25</v>
      </c>
    </row>
    <row r="28" spans="1:16" ht="15.75" thickBot="1">
      <c r="A28" s="6" t="s">
        <v>32</v>
      </c>
      <c r="B28" s="7" t="s">
        <v>9</v>
      </c>
      <c r="C28" s="8">
        <v>9771109.0099999998</v>
      </c>
      <c r="D28" s="8" t="s">
        <v>10</v>
      </c>
      <c r="E28" s="9">
        <v>11725331</v>
      </c>
      <c r="F28" s="45">
        <v>13435.25</v>
      </c>
      <c r="G28" s="8">
        <v>3818.44</v>
      </c>
      <c r="H28" s="46">
        <v>2613.5099999999998</v>
      </c>
      <c r="I28" s="47">
        <v>1968.62</v>
      </c>
      <c r="J28" s="42">
        <v>644.89</v>
      </c>
      <c r="K28" s="46">
        <f t="shared" si="1"/>
        <v>671.76</v>
      </c>
      <c r="L28" s="46">
        <v>644.89</v>
      </c>
      <c r="M28" s="46">
        <v>707.12</v>
      </c>
      <c r="N28" s="46">
        <v>922.08</v>
      </c>
      <c r="O28" s="48">
        <v>134.35</v>
      </c>
      <c r="P28" s="44">
        <f t="shared" si="0"/>
        <v>22947.399999999994</v>
      </c>
    </row>
    <row r="29" spans="1:16" ht="15.75" thickBot="1">
      <c r="A29" s="6" t="s">
        <v>33</v>
      </c>
      <c r="B29" s="7" t="s">
        <v>9</v>
      </c>
      <c r="C29" s="8">
        <v>11725331.01</v>
      </c>
      <c r="D29" s="8" t="s">
        <v>10</v>
      </c>
      <c r="E29" s="9">
        <v>13679552</v>
      </c>
      <c r="F29" s="45">
        <v>15267.370000000003</v>
      </c>
      <c r="G29" s="8">
        <v>4339.1400000000003</v>
      </c>
      <c r="H29" s="46">
        <v>2969.9</v>
      </c>
      <c r="I29" s="47">
        <v>2237.0700000000002</v>
      </c>
      <c r="J29" s="42">
        <v>732.83</v>
      </c>
      <c r="K29" s="46">
        <f t="shared" si="1"/>
        <v>763.36</v>
      </c>
      <c r="L29" s="46">
        <v>732.83</v>
      </c>
      <c r="M29" s="46">
        <v>803.54</v>
      </c>
      <c r="N29" s="46">
        <v>1047.82</v>
      </c>
      <c r="O29" s="48">
        <v>152.66999999999999</v>
      </c>
      <c r="P29" s="44">
        <f t="shared" si="0"/>
        <v>26076.630000000005</v>
      </c>
    </row>
    <row r="30" spans="1:16" ht="15.75" thickBot="1">
      <c r="A30" s="6" t="s">
        <v>34</v>
      </c>
      <c r="B30" s="7" t="s">
        <v>9</v>
      </c>
      <c r="C30" s="8">
        <v>13679552.01</v>
      </c>
      <c r="D30" s="8" t="s">
        <v>10</v>
      </c>
      <c r="E30" s="9">
        <v>15633774</v>
      </c>
      <c r="F30" s="45">
        <v>17099.419999999998</v>
      </c>
      <c r="G30" s="8">
        <v>4859.84</v>
      </c>
      <c r="H30" s="46">
        <v>3326.28</v>
      </c>
      <c r="I30" s="47">
        <v>2505.5100000000002</v>
      </c>
      <c r="J30" s="42">
        <v>820.77</v>
      </c>
      <c r="K30" s="46">
        <f t="shared" si="1"/>
        <v>854.97</v>
      </c>
      <c r="L30" s="46">
        <v>820.77</v>
      </c>
      <c r="M30" s="46">
        <v>899.97</v>
      </c>
      <c r="N30" s="46">
        <v>1173.56</v>
      </c>
      <c r="O30" s="48">
        <v>170.99</v>
      </c>
      <c r="P30" s="44">
        <f t="shared" si="0"/>
        <v>29205.800000000003</v>
      </c>
    </row>
    <row r="31" spans="1:16" ht="15.75" thickBot="1">
      <c r="A31" s="6" t="s">
        <v>35</v>
      </c>
      <c r="B31" s="7" t="s">
        <v>9</v>
      </c>
      <c r="C31" s="8">
        <v>15633774.01</v>
      </c>
      <c r="D31" s="8" t="s">
        <v>10</v>
      </c>
      <c r="E31" s="9">
        <v>17587996</v>
      </c>
      <c r="F31" s="45">
        <v>18931.510000000002</v>
      </c>
      <c r="G31" s="8">
        <v>5380.53</v>
      </c>
      <c r="H31" s="46">
        <v>3682.67</v>
      </c>
      <c r="I31" s="47">
        <v>2773.96</v>
      </c>
      <c r="J31" s="42">
        <v>908.71</v>
      </c>
      <c r="K31" s="46">
        <f t="shared" si="1"/>
        <v>946.57</v>
      </c>
      <c r="L31" s="46">
        <v>908.71</v>
      </c>
      <c r="M31" s="46">
        <v>996.39</v>
      </c>
      <c r="N31" s="46">
        <v>1299.3</v>
      </c>
      <c r="O31" s="48">
        <v>189.32</v>
      </c>
      <c r="P31" s="44">
        <f t="shared" si="0"/>
        <v>32334.999999999996</v>
      </c>
    </row>
    <row r="32" spans="1:16" ht="15.75" thickBot="1">
      <c r="A32" s="6" t="s">
        <v>36</v>
      </c>
      <c r="B32" s="7" t="s">
        <v>9</v>
      </c>
      <c r="C32" s="8">
        <v>17587996.010000002</v>
      </c>
      <c r="D32" s="8" t="s">
        <v>10</v>
      </c>
      <c r="E32" s="9">
        <v>19542217</v>
      </c>
      <c r="F32" s="45">
        <v>20763.639999999996</v>
      </c>
      <c r="G32" s="8">
        <v>5901.24</v>
      </c>
      <c r="H32" s="46">
        <v>4039.07</v>
      </c>
      <c r="I32" s="47">
        <v>3042.42</v>
      </c>
      <c r="J32" s="42">
        <v>996.65</v>
      </c>
      <c r="K32" s="46">
        <f t="shared" si="1"/>
        <v>1038.18</v>
      </c>
      <c r="L32" s="46">
        <v>996.65</v>
      </c>
      <c r="M32" s="46">
        <v>1092.82</v>
      </c>
      <c r="N32" s="46">
        <v>1425.04</v>
      </c>
      <c r="O32" s="48">
        <v>207.64</v>
      </c>
      <c r="P32" s="44">
        <f t="shared" si="0"/>
        <v>35464.28</v>
      </c>
    </row>
    <row r="33" spans="1:16" ht="15.75" thickBot="1">
      <c r="A33" s="6" t="s">
        <v>37</v>
      </c>
      <c r="B33" s="7" t="s">
        <v>9</v>
      </c>
      <c r="C33" s="8">
        <v>19542217.010000002</v>
      </c>
      <c r="D33" s="8" t="s">
        <v>10</v>
      </c>
      <c r="E33" s="9">
        <v>23450661</v>
      </c>
      <c r="F33" s="45">
        <v>24427.800000000003</v>
      </c>
      <c r="G33" s="8">
        <v>6942.64</v>
      </c>
      <c r="H33" s="46">
        <v>4751.84</v>
      </c>
      <c r="I33" s="47">
        <v>3579.31</v>
      </c>
      <c r="J33" s="42">
        <v>1172.53</v>
      </c>
      <c r="K33" s="46">
        <f t="shared" si="1"/>
        <v>1221.3900000000001</v>
      </c>
      <c r="L33" s="46">
        <v>1172.53</v>
      </c>
      <c r="M33" s="46">
        <v>1285.67</v>
      </c>
      <c r="N33" s="46">
        <v>1676.52</v>
      </c>
      <c r="O33" s="48">
        <v>244.28</v>
      </c>
      <c r="P33" s="44">
        <f t="shared" si="0"/>
        <v>41722.669999999991</v>
      </c>
    </row>
    <row r="34" spans="1:16" ht="15.75" thickBot="1">
      <c r="A34" s="6" t="s">
        <v>38</v>
      </c>
      <c r="B34" s="7" t="s">
        <v>9</v>
      </c>
      <c r="C34" s="8">
        <v>23450661.010000002</v>
      </c>
      <c r="D34" s="8" t="s">
        <v>10</v>
      </c>
      <c r="E34" s="9">
        <v>27359105</v>
      </c>
      <c r="F34" s="45">
        <v>28091.94</v>
      </c>
      <c r="G34" s="8">
        <v>7984.03</v>
      </c>
      <c r="H34" s="46">
        <v>5464.62</v>
      </c>
      <c r="I34" s="47">
        <v>4116.21</v>
      </c>
      <c r="J34" s="42">
        <v>1348.41</v>
      </c>
      <c r="K34" s="46">
        <f t="shared" si="1"/>
        <v>1404.59</v>
      </c>
      <c r="L34" s="46">
        <v>1348.41</v>
      </c>
      <c r="M34" s="46">
        <v>1478.52</v>
      </c>
      <c r="N34" s="46">
        <v>1927.99</v>
      </c>
      <c r="O34" s="48">
        <v>280.92</v>
      </c>
      <c r="P34" s="44">
        <f t="shared" si="0"/>
        <v>47981.02</v>
      </c>
    </row>
    <row r="35" spans="1:16" ht="15.75" thickBot="1">
      <c r="A35" s="6" t="s">
        <v>39</v>
      </c>
      <c r="B35" s="7" t="s">
        <v>9</v>
      </c>
      <c r="C35" s="8">
        <v>27359105.010000002</v>
      </c>
      <c r="D35" s="8" t="s">
        <v>10</v>
      </c>
      <c r="E35" s="9">
        <v>31267548</v>
      </c>
      <c r="F35" s="45">
        <v>31756.119999999995</v>
      </c>
      <c r="G35" s="8">
        <v>9025.42</v>
      </c>
      <c r="H35" s="46">
        <v>6177.39</v>
      </c>
      <c r="I35" s="47">
        <v>4653.1000000000004</v>
      </c>
      <c r="J35" s="42">
        <v>1524.29</v>
      </c>
      <c r="K35" s="46">
        <f t="shared" si="1"/>
        <v>1587.8</v>
      </c>
      <c r="L35" s="46">
        <v>1524.29</v>
      </c>
      <c r="M35" s="46">
        <v>1671.37</v>
      </c>
      <c r="N35" s="46">
        <v>2179.4699999999998</v>
      </c>
      <c r="O35" s="48">
        <v>317.56</v>
      </c>
      <c r="P35" s="44">
        <f t="shared" si="0"/>
        <v>54239.42</v>
      </c>
    </row>
    <row r="36" spans="1:16" ht="15.75" thickBot="1">
      <c r="A36" s="6" t="s">
        <v>40</v>
      </c>
      <c r="B36" s="7" t="s">
        <v>9</v>
      </c>
      <c r="C36" s="8">
        <v>31267548.010000002</v>
      </c>
      <c r="D36" s="8" t="s">
        <v>10</v>
      </c>
      <c r="E36" s="9">
        <v>35175992</v>
      </c>
      <c r="F36" s="45">
        <v>35420.239999999998</v>
      </c>
      <c r="G36" s="8">
        <v>10066.81</v>
      </c>
      <c r="H36" s="46">
        <v>6890.17</v>
      </c>
      <c r="I36" s="47">
        <v>5190</v>
      </c>
      <c r="J36" s="42">
        <v>1700.17</v>
      </c>
      <c r="K36" s="46">
        <f t="shared" si="1"/>
        <v>1771.01</v>
      </c>
      <c r="L36" s="46">
        <v>1700.17</v>
      </c>
      <c r="M36" s="46">
        <v>1864.22</v>
      </c>
      <c r="N36" s="46">
        <v>2430.9499999999998</v>
      </c>
      <c r="O36" s="48">
        <v>354.2</v>
      </c>
      <c r="P36" s="44">
        <f t="shared" si="0"/>
        <v>60497.76999999999</v>
      </c>
    </row>
    <row r="37" spans="1:16" ht="15.75" thickBot="1">
      <c r="A37" s="10" t="s">
        <v>41</v>
      </c>
      <c r="B37" s="11" t="s">
        <v>9</v>
      </c>
      <c r="C37" s="12">
        <v>35175992.009999998</v>
      </c>
      <c r="D37" s="12" t="s">
        <v>10</v>
      </c>
      <c r="E37" s="13">
        <v>0</v>
      </c>
      <c r="F37" s="49">
        <v>39084.46</v>
      </c>
      <c r="G37" s="50">
        <v>11108.22</v>
      </c>
      <c r="H37" s="27">
        <v>7602.95</v>
      </c>
      <c r="I37" s="51">
        <v>5726.9</v>
      </c>
      <c r="J37" s="52">
        <v>1876.05</v>
      </c>
      <c r="K37" s="46">
        <f t="shared" si="1"/>
        <v>1954.22</v>
      </c>
      <c r="L37" s="50">
        <v>1876.05</v>
      </c>
      <c r="M37" s="50">
        <v>2057.08</v>
      </c>
      <c r="N37" s="53">
        <v>2682.43</v>
      </c>
      <c r="O37" s="54">
        <v>390.84</v>
      </c>
      <c r="P37" s="44">
        <f t="shared" si="0"/>
        <v>66756.25</v>
      </c>
    </row>
    <row r="38" spans="1:16" ht="15.75" thickBot="1">
      <c r="A38" s="138" t="s">
        <v>42</v>
      </c>
      <c r="B38" s="139"/>
      <c r="C38" s="139"/>
      <c r="D38" s="139"/>
      <c r="E38" s="139"/>
      <c r="F38" s="139"/>
      <c r="G38" s="139"/>
      <c r="H38" s="139"/>
      <c r="I38" s="139"/>
      <c r="J38" s="139"/>
      <c r="K38" s="139"/>
      <c r="L38" s="139"/>
      <c r="M38" s="139"/>
      <c r="N38" s="139"/>
      <c r="O38" s="139"/>
      <c r="P38" s="140"/>
    </row>
    <row r="39" spans="1:16" ht="15.75" thickBot="1">
      <c r="A39" s="55"/>
      <c r="B39" s="55"/>
      <c r="C39" s="55"/>
      <c r="D39" s="55"/>
      <c r="E39" s="55"/>
      <c r="F39" s="55"/>
      <c r="G39" s="55"/>
      <c r="H39" s="55"/>
      <c r="I39" s="55"/>
      <c r="J39" s="55"/>
      <c r="K39" s="55"/>
      <c r="L39" s="55"/>
      <c r="M39" s="55"/>
      <c r="N39" s="55"/>
      <c r="O39" s="55"/>
      <c r="P39" s="55"/>
    </row>
    <row r="40" spans="1:16" ht="15.75" thickBot="1">
      <c r="A40" s="56" t="s">
        <v>43</v>
      </c>
      <c r="B40" s="107" t="s">
        <v>44</v>
      </c>
      <c r="C40" s="95"/>
      <c r="D40" s="95"/>
      <c r="E40" s="103"/>
      <c r="F40" s="57">
        <v>154.89999999999998</v>
      </c>
      <c r="G40" s="58">
        <v>44.03</v>
      </c>
      <c r="H40" s="15">
        <v>30.13</v>
      </c>
      <c r="I40" s="59">
        <v>22.7</v>
      </c>
      <c r="J40" s="60">
        <v>7.43</v>
      </c>
      <c r="K40" s="15">
        <f>ROUNDDOWN((F40)*$G$1,2)</f>
        <v>7.74</v>
      </c>
      <c r="L40" s="15">
        <v>7.44</v>
      </c>
      <c r="M40" s="15">
        <v>8.15</v>
      </c>
      <c r="N40" s="15">
        <v>10.63</v>
      </c>
      <c r="O40" s="15">
        <v>1.55</v>
      </c>
      <c r="P40" s="5">
        <f t="shared" ref="P40" si="2">F40+G40+H40+K40+L40+M40+N40+O40</f>
        <v>264.57</v>
      </c>
    </row>
    <row r="41" spans="1:16" ht="15.75" thickBot="1">
      <c r="A41" s="55"/>
      <c r="B41" s="55"/>
      <c r="C41" s="55"/>
      <c r="D41" s="55"/>
      <c r="E41" s="55"/>
      <c r="F41" s="55"/>
      <c r="G41" s="55"/>
      <c r="H41" s="55"/>
      <c r="I41" s="55"/>
      <c r="J41" s="55"/>
      <c r="K41" s="15"/>
      <c r="L41" s="55"/>
      <c r="M41" s="55"/>
      <c r="N41" s="55"/>
      <c r="O41" s="55"/>
      <c r="P41" s="55"/>
    </row>
    <row r="42" spans="1:16" ht="15.75" thickBot="1">
      <c r="A42" s="14" t="s">
        <v>45</v>
      </c>
      <c r="B42" s="94" t="s">
        <v>46</v>
      </c>
      <c r="C42" s="95"/>
      <c r="D42" s="95"/>
      <c r="E42" s="103"/>
      <c r="F42" s="57">
        <v>258.17</v>
      </c>
      <c r="G42" s="58">
        <v>73.37</v>
      </c>
      <c r="H42" s="15">
        <v>50.22</v>
      </c>
      <c r="I42" s="59">
        <v>37.83</v>
      </c>
      <c r="J42" s="60">
        <v>12.39</v>
      </c>
      <c r="K42" s="15">
        <f t="shared" ref="K41:K44" si="3">ROUNDDOWN((F42)*$G$1,2)</f>
        <v>12.9</v>
      </c>
      <c r="L42" s="15">
        <v>12.39</v>
      </c>
      <c r="M42" s="15">
        <v>13.59</v>
      </c>
      <c r="N42" s="15">
        <v>17.72</v>
      </c>
      <c r="O42" s="15">
        <v>2.58</v>
      </c>
      <c r="P42" s="5">
        <f t="shared" ref="P42" si="4">F42+G42+H42+K42+L42+M42+N42+O42</f>
        <v>440.93999999999988</v>
      </c>
    </row>
    <row r="43" spans="1:16" ht="15.75" thickBot="1">
      <c r="A43" s="55"/>
      <c r="B43" s="55"/>
      <c r="C43" s="55"/>
      <c r="D43" s="55"/>
      <c r="E43" s="55"/>
      <c r="F43" s="55"/>
      <c r="G43" s="55"/>
      <c r="H43" s="55"/>
      <c r="I43" s="55"/>
      <c r="J43" s="55"/>
      <c r="K43" s="15"/>
      <c r="L43" s="55"/>
      <c r="M43" s="55"/>
      <c r="N43" s="55"/>
      <c r="O43" s="55"/>
      <c r="P43" s="55"/>
    </row>
    <row r="44" spans="1:16" ht="15.75" thickBot="1">
      <c r="A44" s="14" t="s">
        <v>47</v>
      </c>
      <c r="B44" s="94" t="s">
        <v>48</v>
      </c>
      <c r="C44" s="95"/>
      <c r="D44" s="95"/>
      <c r="E44" s="103"/>
      <c r="F44" s="57">
        <v>309.83999999999997</v>
      </c>
      <c r="G44" s="58">
        <v>88.06</v>
      </c>
      <c r="H44" s="15">
        <v>60.269999999999996</v>
      </c>
      <c r="I44" s="59">
        <v>45.4</v>
      </c>
      <c r="J44" s="60">
        <v>14.87</v>
      </c>
      <c r="K44" s="15">
        <f t="shared" si="3"/>
        <v>15.49</v>
      </c>
      <c r="L44" s="15">
        <v>14.87</v>
      </c>
      <c r="M44" s="15">
        <v>16.309999999999999</v>
      </c>
      <c r="N44" s="15">
        <v>21.26</v>
      </c>
      <c r="O44" s="15">
        <v>3.1</v>
      </c>
      <c r="P44" s="5">
        <f t="shared" ref="P44" si="5">F44+G44+H44+K44+L44+M44+N44+O44</f>
        <v>529.20000000000005</v>
      </c>
    </row>
    <row r="45" spans="1:16" ht="15.75" thickBot="1">
      <c r="A45" s="61"/>
      <c r="B45" s="61"/>
      <c r="C45" s="61"/>
      <c r="D45" s="61"/>
      <c r="E45" s="61"/>
      <c r="F45" s="61"/>
      <c r="G45" s="61"/>
      <c r="H45" s="61"/>
      <c r="I45" s="61"/>
      <c r="J45" s="61"/>
      <c r="K45" s="61"/>
      <c r="L45" s="61"/>
      <c r="M45" s="61"/>
      <c r="N45" s="61"/>
      <c r="O45" s="61"/>
      <c r="P45" s="61"/>
    </row>
    <row r="46" spans="1:16">
      <c r="A46" s="16" t="s">
        <v>49</v>
      </c>
      <c r="B46" s="120" t="s">
        <v>50</v>
      </c>
      <c r="C46" s="121"/>
      <c r="D46" s="121"/>
      <c r="E46" s="121"/>
      <c r="F46" s="121"/>
      <c r="G46" s="121"/>
      <c r="H46" s="121"/>
      <c r="I46" s="121"/>
      <c r="J46" s="121"/>
      <c r="K46" s="121"/>
      <c r="L46" s="121"/>
      <c r="M46" s="121"/>
      <c r="N46" s="121"/>
      <c r="O46" s="121"/>
      <c r="P46" s="122"/>
    </row>
    <row r="47" spans="1:16">
      <c r="A47" s="62" t="s">
        <v>51</v>
      </c>
      <c r="B47" s="123" t="s">
        <v>52</v>
      </c>
      <c r="C47" s="124"/>
      <c r="D47" s="124"/>
      <c r="E47" s="125"/>
      <c r="F47" s="17" t="s">
        <v>53</v>
      </c>
      <c r="G47" s="17" t="s">
        <v>53</v>
      </c>
      <c r="H47" s="17" t="s">
        <v>53</v>
      </c>
      <c r="I47" s="63" t="s">
        <v>53</v>
      </c>
      <c r="J47" s="63" t="s">
        <v>53</v>
      </c>
      <c r="K47" s="17" t="s">
        <v>53</v>
      </c>
      <c r="L47" s="17" t="s">
        <v>53</v>
      </c>
      <c r="M47" s="17" t="s">
        <v>53</v>
      </c>
      <c r="N47" s="17" t="s">
        <v>53</v>
      </c>
      <c r="O47" s="17" t="s">
        <v>53</v>
      </c>
      <c r="P47" s="64" t="s">
        <v>53</v>
      </c>
    </row>
    <row r="48" spans="1:16" ht="15.75" thickBot="1">
      <c r="A48" s="18" t="s">
        <v>54</v>
      </c>
      <c r="B48" s="126" t="s">
        <v>111</v>
      </c>
      <c r="C48" s="127"/>
      <c r="D48" s="127"/>
      <c r="E48" s="127"/>
      <c r="F48" s="127"/>
      <c r="G48" s="127"/>
      <c r="H48" s="127"/>
      <c r="I48" s="127"/>
      <c r="J48" s="127"/>
      <c r="K48" s="127"/>
      <c r="L48" s="127"/>
      <c r="M48" s="127"/>
      <c r="N48" s="127"/>
      <c r="O48" s="127"/>
      <c r="P48" s="128"/>
    </row>
    <row r="49" spans="1:16" ht="15.75" thickBot="1">
      <c r="A49" s="19" t="s">
        <v>55</v>
      </c>
      <c r="B49" s="97" t="s">
        <v>56</v>
      </c>
      <c r="C49" s="98"/>
      <c r="D49" s="98"/>
      <c r="E49" s="99"/>
      <c r="F49" s="65">
        <v>73.31</v>
      </c>
      <c r="G49" s="65">
        <v>20.83</v>
      </c>
      <c r="H49" s="46">
        <v>14.25</v>
      </c>
      <c r="I49" s="66">
        <v>10.74</v>
      </c>
      <c r="J49" s="42">
        <v>3.51</v>
      </c>
      <c r="K49" s="65">
        <f>ROUNDDOWN((F49)*$G$1,2)</f>
        <v>3.66</v>
      </c>
      <c r="L49" s="65">
        <v>3.52</v>
      </c>
      <c r="M49" s="65">
        <v>3.86</v>
      </c>
      <c r="N49" s="67">
        <v>5.03</v>
      </c>
      <c r="O49" s="9">
        <v>0.73</v>
      </c>
      <c r="P49" s="44">
        <f t="shared" ref="P49:P51" si="6">F49+G49+H49+K49+L49+M49+N49+O49</f>
        <v>125.19</v>
      </c>
    </row>
    <row r="50" spans="1:16" ht="15.75" thickBot="1">
      <c r="A50" s="68" t="s">
        <v>57</v>
      </c>
      <c r="B50" s="129" t="s">
        <v>58</v>
      </c>
      <c r="C50" s="130"/>
      <c r="D50" s="130"/>
      <c r="E50" s="131"/>
      <c r="F50" s="46">
        <v>18.32</v>
      </c>
      <c r="G50" s="65">
        <v>5.21</v>
      </c>
      <c r="H50" s="46">
        <v>3.5500000000000003</v>
      </c>
      <c r="I50" s="66">
        <v>2.68</v>
      </c>
      <c r="J50" s="42">
        <v>0.87</v>
      </c>
      <c r="K50" s="65">
        <f t="shared" ref="K50:K51" si="7">ROUNDDOWN((F50)*$G$1,2)</f>
        <v>0.91</v>
      </c>
      <c r="L50" s="65">
        <v>0.88</v>
      </c>
      <c r="M50" s="65">
        <v>0.96</v>
      </c>
      <c r="N50" s="67">
        <v>1.26</v>
      </c>
      <c r="O50" s="9">
        <v>0.18</v>
      </c>
      <c r="P50" s="44">
        <f t="shared" si="6"/>
        <v>31.270000000000003</v>
      </c>
    </row>
    <row r="51" spans="1:16" ht="15.75" thickBot="1">
      <c r="A51" s="20" t="s">
        <v>59</v>
      </c>
      <c r="B51" s="91" t="s">
        <v>60</v>
      </c>
      <c r="C51" s="92"/>
      <c r="D51" s="92"/>
      <c r="E51" s="93"/>
      <c r="F51" s="69">
        <v>36.61</v>
      </c>
      <c r="G51" s="65">
        <v>10.41</v>
      </c>
      <c r="H51" s="46">
        <v>7.12</v>
      </c>
      <c r="I51" s="66">
        <v>5.37</v>
      </c>
      <c r="J51" s="42">
        <v>1.75</v>
      </c>
      <c r="K51" s="65">
        <f t="shared" si="7"/>
        <v>1.83</v>
      </c>
      <c r="L51" s="65">
        <v>1.76</v>
      </c>
      <c r="M51" s="65">
        <v>1.93</v>
      </c>
      <c r="N51" s="67">
        <v>2.5099999999999998</v>
      </c>
      <c r="O51" s="70">
        <v>0.37</v>
      </c>
      <c r="P51" s="44">
        <f t="shared" si="6"/>
        <v>62.539999999999985</v>
      </c>
    </row>
    <row r="52" spans="1:16" ht="15.75" thickBot="1">
      <c r="A52" s="21" t="s">
        <v>61</v>
      </c>
      <c r="B52" s="107" t="s">
        <v>112</v>
      </c>
      <c r="C52" s="95"/>
      <c r="D52" s="95"/>
      <c r="E52" s="95"/>
      <c r="F52" s="95"/>
      <c r="G52" s="95"/>
      <c r="H52" s="95"/>
      <c r="I52" s="95"/>
      <c r="J52" s="95"/>
      <c r="K52" s="95"/>
      <c r="L52" s="95"/>
      <c r="M52" s="95"/>
      <c r="N52" s="95"/>
      <c r="O52" s="95"/>
      <c r="P52" s="96"/>
    </row>
    <row r="53" spans="1:16" ht="15.75" thickBot="1">
      <c r="A53" s="19" t="s">
        <v>62</v>
      </c>
      <c r="B53" s="97" t="s">
        <v>56</v>
      </c>
      <c r="C53" s="98"/>
      <c r="D53" s="98"/>
      <c r="E53" s="99"/>
      <c r="F53" s="71">
        <v>97.74</v>
      </c>
      <c r="G53" s="65">
        <v>27.78</v>
      </c>
      <c r="H53" s="46">
        <v>19.010000000000002</v>
      </c>
      <c r="I53" s="66">
        <v>14.32</v>
      </c>
      <c r="J53" s="42">
        <v>4.6900000000000004</v>
      </c>
      <c r="K53" s="65">
        <f>ROUNDDOWN((F53)*$G$1,2)</f>
        <v>4.88</v>
      </c>
      <c r="L53" s="65">
        <v>4.6900000000000004</v>
      </c>
      <c r="M53" s="65">
        <v>5.14</v>
      </c>
      <c r="N53" s="67">
        <v>6.71</v>
      </c>
      <c r="O53" s="26">
        <v>0.98</v>
      </c>
      <c r="P53" s="44">
        <f t="shared" ref="P53:P54" si="8">F53+G53+H53+K53+L53+M53+N53+O53</f>
        <v>166.92999999999998</v>
      </c>
    </row>
    <row r="54" spans="1:16" ht="15.75" thickBot="1">
      <c r="A54" s="20" t="s">
        <v>63</v>
      </c>
      <c r="B54" s="91" t="s">
        <v>58</v>
      </c>
      <c r="C54" s="92"/>
      <c r="D54" s="92"/>
      <c r="E54" s="93"/>
      <c r="F54" s="72">
        <v>24.45</v>
      </c>
      <c r="G54" s="65">
        <v>6.95</v>
      </c>
      <c r="H54" s="46">
        <v>4.75</v>
      </c>
      <c r="I54" s="66">
        <v>3.58</v>
      </c>
      <c r="J54" s="42">
        <v>1.17</v>
      </c>
      <c r="K54" s="65">
        <f>ROUNDDOWN((F54)*$G$1,2)</f>
        <v>1.22</v>
      </c>
      <c r="L54" s="65">
        <v>1.17</v>
      </c>
      <c r="M54" s="65">
        <v>1.29</v>
      </c>
      <c r="N54" s="67">
        <v>1.68</v>
      </c>
      <c r="O54" s="27">
        <v>0.24</v>
      </c>
      <c r="P54" s="44">
        <f t="shared" si="8"/>
        <v>41.75</v>
      </c>
    </row>
    <row r="55" spans="1:16" ht="15.75" thickBot="1">
      <c r="A55" s="22" t="s">
        <v>64</v>
      </c>
      <c r="B55" s="107" t="s">
        <v>113</v>
      </c>
      <c r="C55" s="95"/>
      <c r="D55" s="95"/>
      <c r="E55" s="95"/>
      <c r="F55" s="95"/>
      <c r="G55" s="95"/>
      <c r="H55" s="95"/>
      <c r="I55" s="95"/>
      <c r="J55" s="95"/>
      <c r="K55" s="95"/>
      <c r="L55" s="95"/>
      <c r="M55" s="95"/>
      <c r="N55" s="95"/>
      <c r="O55" s="95"/>
      <c r="P55" s="96"/>
    </row>
    <row r="56" spans="1:16" ht="15.75" thickBot="1">
      <c r="A56" s="19" t="s">
        <v>65</v>
      </c>
      <c r="B56" s="97" t="s">
        <v>56</v>
      </c>
      <c r="C56" s="98"/>
      <c r="D56" s="98"/>
      <c r="E56" s="99"/>
      <c r="F56" s="71">
        <v>195.43</v>
      </c>
      <c r="G56" s="65">
        <v>55.54</v>
      </c>
      <c r="H56" s="46">
        <v>38.01</v>
      </c>
      <c r="I56" s="66">
        <v>28.63</v>
      </c>
      <c r="J56" s="42">
        <v>9.3800000000000008</v>
      </c>
      <c r="K56" s="65">
        <f>ROUNDDOWN((F56)*$G$1,2)</f>
        <v>9.77</v>
      </c>
      <c r="L56" s="65">
        <v>9.3800000000000008</v>
      </c>
      <c r="M56" s="65">
        <v>10.29</v>
      </c>
      <c r="N56" s="67">
        <v>13.41</v>
      </c>
      <c r="O56" s="26">
        <v>1.95</v>
      </c>
      <c r="P56" s="44">
        <f t="shared" ref="P56:P57" si="9">F56+G56+H56+K56+L56+M56+N56+O56</f>
        <v>333.78000000000003</v>
      </c>
    </row>
    <row r="57" spans="1:16" ht="15.75" thickBot="1">
      <c r="A57" s="20" t="s">
        <v>66</v>
      </c>
      <c r="B57" s="91" t="s">
        <v>58</v>
      </c>
      <c r="C57" s="92"/>
      <c r="D57" s="92"/>
      <c r="E57" s="93"/>
      <c r="F57" s="72">
        <v>48.849999999999994</v>
      </c>
      <c r="G57" s="65">
        <v>13.89</v>
      </c>
      <c r="H57" s="46">
        <v>9.5</v>
      </c>
      <c r="I57" s="66">
        <v>7.16</v>
      </c>
      <c r="J57" s="42">
        <v>2.34</v>
      </c>
      <c r="K57" s="65">
        <f>ROUNDDOWN((F57)*$G$1,2)</f>
        <v>2.44</v>
      </c>
      <c r="L57" s="65">
        <v>2.35</v>
      </c>
      <c r="M57" s="65">
        <v>2.57</v>
      </c>
      <c r="N57" s="67">
        <v>3.35</v>
      </c>
      <c r="O57" s="73">
        <v>0.49</v>
      </c>
      <c r="P57" s="5">
        <f t="shared" si="9"/>
        <v>83.439999999999969</v>
      </c>
    </row>
    <row r="58" spans="1:16" ht="15.75" thickBot="1">
      <c r="A58" s="111" t="s">
        <v>67</v>
      </c>
      <c r="B58" s="112"/>
      <c r="C58" s="112"/>
      <c r="D58" s="112"/>
      <c r="E58" s="112"/>
      <c r="F58" s="112"/>
      <c r="G58" s="112"/>
      <c r="H58" s="112"/>
      <c r="I58" s="112"/>
      <c r="J58" s="112"/>
      <c r="K58" s="112"/>
      <c r="L58" s="112"/>
      <c r="M58" s="112"/>
      <c r="N58" s="112"/>
      <c r="O58" s="112"/>
      <c r="P58" s="113"/>
    </row>
    <row r="59" spans="1:16" ht="15.75" thickBot="1">
      <c r="A59" s="23"/>
      <c r="B59" s="24"/>
      <c r="C59" s="24"/>
      <c r="D59" s="24"/>
      <c r="E59" s="24"/>
      <c r="F59" s="25"/>
      <c r="G59" s="25"/>
      <c r="H59" s="25"/>
      <c r="I59" s="25"/>
      <c r="J59" s="25"/>
      <c r="K59" s="25"/>
      <c r="L59" s="25"/>
      <c r="M59" s="25"/>
      <c r="N59" s="25"/>
      <c r="O59" s="31"/>
      <c r="P59" s="74"/>
    </row>
    <row r="60" spans="1:16" ht="15.75" thickBot="1">
      <c r="A60" s="14" t="s">
        <v>68</v>
      </c>
      <c r="B60" s="94" t="s">
        <v>69</v>
      </c>
      <c r="C60" s="95"/>
      <c r="D60" s="95"/>
      <c r="E60" s="103"/>
      <c r="F60" s="15">
        <v>3.0999999999999996</v>
      </c>
      <c r="G60" s="15">
        <v>0.88</v>
      </c>
      <c r="H60" s="15">
        <v>0.59000000000000008</v>
      </c>
      <c r="I60" s="59">
        <v>0.45</v>
      </c>
      <c r="J60" s="60">
        <v>0.14000000000000001</v>
      </c>
      <c r="K60" s="15">
        <f>ROUNDDOWN((F60)*$G$1,2)</f>
        <v>0.15</v>
      </c>
      <c r="L60" s="15">
        <v>0.15</v>
      </c>
      <c r="M60" s="15">
        <v>0.16</v>
      </c>
      <c r="N60" s="15">
        <v>0.21</v>
      </c>
      <c r="O60" s="15">
        <v>0.03</v>
      </c>
      <c r="P60" s="5">
        <f t="shared" ref="P60" si="10">F60+G60+H60+K60+L60+M60+N60+O60</f>
        <v>5.2700000000000005</v>
      </c>
    </row>
    <row r="61" spans="1:16" ht="15.75" thickBot="1">
      <c r="A61" s="23"/>
      <c r="B61" s="24"/>
      <c r="C61" s="24"/>
      <c r="D61" s="24"/>
      <c r="E61" s="24"/>
      <c r="F61" s="25"/>
      <c r="G61" s="25"/>
      <c r="H61" s="25"/>
      <c r="I61" s="25"/>
      <c r="J61" s="25"/>
      <c r="K61" s="25"/>
      <c r="L61" s="25"/>
      <c r="M61" s="25"/>
      <c r="N61" s="25"/>
      <c r="O61" s="31"/>
      <c r="P61" s="74"/>
    </row>
    <row r="62" spans="1:16">
      <c r="A62" s="16" t="s">
        <v>70</v>
      </c>
      <c r="B62" s="114" t="s">
        <v>71</v>
      </c>
      <c r="C62" s="115"/>
      <c r="D62" s="115"/>
      <c r="E62" s="115"/>
      <c r="F62" s="115"/>
      <c r="G62" s="115"/>
      <c r="H62" s="115"/>
      <c r="I62" s="115"/>
      <c r="J62" s="115"/>
      <c r="K62" s="115"/>
      <c r="L62" s="115"/>
      <c r="M62" s="115"/>
      <c r="N62" s="115"/>
      <c r="O62" s="115"/>
      <c r="P62" s="116"/>
    </row>
    <row r="63" spans="1:16" ht="15.75" thickBot="1">
      <c r="A63" s="18" t="s">
        <v>72</v>
      </c>
      <c r="B63" s="117" t="s">
        <v>73</v>
      </c>
      <c r="C63" s="118"/>
      <c r="D63" s="118"/>
      <c r="E63" s="118"/>
      <c r="F63" s="118"/>
      <c r="G63" s="118"/>
      <c r="H63" s="118"/>
      <c r="I63" s="118"/>
      <c r="J63" s="118"/>
      <c r="K63" s="118"/>
      <c r="L63" s="118"/>
      <c r="M63" s="118"/>
      <c r="N63" s="118"/>
      <c r="O63" s="118"/>
      <c r="P63" s="119"/>
    </row>
    <row r="64" spans="1:16" ht="15.75" thickBot="1">
      <c r="A64" s="19" t="s">
        <v>74</v>
      </c>
      <c r="B64" s="97" t="s">
        <v>75</v>
      </c>
      <c r="C64" s="98"/>
      <c r="D64" s="98"/>
      <c r="E64" s="99"/>
      <c r="F64" s="45">
        <v>5.32</v>
      </c>
      <c r="G64" s="8">
        <v>1.52</v>
      </c>
      <c r="H64" s="46">
        <v>1.03</v>
      </c>
      <c r="I64" s="47">
        <v>0.78</v>
      </c>
      <c r="J64" s="42">
        <v>0.25</v>
      </c>
      <c r="K64" s="65">
        <f>ROUNDDOWN((F64)*$G$1,2)</f>
        <v>0.26</v>
      </c>
      <c r="L64" s="46">
        <v>0.26</v>
      </c>
      <c r="M64" s="46">
        <v>0.28000000000000003</v>
      </c>
      <c r="N64" s="46">
        <v>0.37</v>
      </c>
      <c r="O64" s="26">
        <v>0.05</v>
      </c>
      <c r="P64" s="5">
        <f t="shared" ref="P64:P65" si="11">F64+G64+H64+K64+L64+M64+N64+O64</f>
        <v>9.09</v>
      </c>
    </row>
    <row r="65" spans="1:16" ht="15.75" thickBot="1">
      <c r="A65" s="20" t="s">
        <v>76</v>
      </c>
      <c r="B65" s="91" t="s">
        <v>77</v>
      </c>
      <c r="C65" s="92"/>
      <c r="D65" s="92"/>
      <c r="E65" s="93"/>
      <c r="F65" s="45">
        <v>8.15</v>
      </c>
      <c r="G65" s="8">
        <v>2.31</v>
      </c>
      <c r="H65" s="46">
        <v>1.58</v>
      </c>
      <c r="I65" s="47">
        <v>1.19</v>
      </c>
      <c r="J65" s="42">
        <v>0.39</v>
      </c>
      <c r="K65" s="65">
        <f>ROUNDDOWN((F65)*$G$1,2)</f>
        <v>0.4</v>
      </c>
      <c r="L65" s="46">
        <v>0.39</v>
      </c>
      <c r="M65" s="46">
        <v>0.43</v>
      </c>
      <c r="N65" s="46">
        <v>0.56000000000000005</v>
      </c>
      <c r="O65" s="27">
        <v>0.08</v>
      </c>
      <c r="P65" s="5">
        <f t="shared" si="11"/>
        <v>13.900000000000002</v>
      </c>
    </row>
    <row r="66" spans="1:16" ht="15.75" thickBot="1">
      <c r="A66" s="21" t="s">
        <v>78</v>
      </c>
      <c r="B66" s="107" t="s">
        <v>79</v>
      </c>
      <c r="C66" s="95"/>
      <c r="D66" s="95"/>
      <c r="E66" s="95"/>
      <c r="F66" s="95"/>
      <c r="G66" s="95"/>
      <c r="H66" s="95"/>
      <c r="I66" s="95"/>
      <c r="J66" s="95"/>
      <c r="K66" s="95"/>
      <c r="L66" s="95"/>
      <c r="M66" s="95"/>
      <c r="N66" s="95"/>
      <c r="O66" s="95"/>
      <c r="P66" s="96"/>
    </row>
    <row r="67" spans="1:16" ht="15.75" thickBot="1">
      <c r="A67" s="89" t="s">
        <v>80</v>
      </c>
      <c r="B67" s="108" t="s">
        <v>81</v>
      </c>
      <c r="C67" s="109"/>
      <c r="D67" s="109"/>
      <c r="E67" s="110"/>
      <c r="F67" s="45">
        <v>13.63</v>
      </c>
      <c r="G67" s="8">
        <v>3.87</v>
      </c>
      <c r="H67" s="46">
        <v>2.65</v>
      </c>
      <c r="I67" s="47">
        <v>2</v>
      </c>
      <c r="J67" s="42">
        <v>0.65</v>
      </c>
      <c r="K67" s="65">
        <f>ROUNDDOWN((F67)*$G$1,2)</f>
        <v>0.68</v>
      </c>
      <c r="L67" s="46">
        <v>0.65</v>
      </c>
      <c r="M67" s="46">
        <v>0.72</v>
      </c>
      <c r="N67" s="46">
        <v>0.94</v>
      </c>
      <c r="O67" s="15">
        <v>0.14000000000000001</v>
      </c>
      <c r="P67" s="5">
        <f t="shared" ref="P67" si="12">F67+G67+H67+K67+L67+M67+N67+O67</f>
        <v>23.279999999999998</v>
      </c>
    </row>
    <row r="68" spans="1:16" ht="15.75" thickBot="1">
      <c r="A68" s="23"/>
      <c r="B68" s="24"/>
      <c r="C68" s="24"/>
      <c r="D68" s="24"/>
      <c r="E68" s="24"/>
      <c r="F68" s="28"/>
      <c r="G68" s="28"/>
      <c r="H68" s="28"/>
      <c r="I68" s="28"/>
      <c r="J68" s="28"/>
      <c r="K68" s="72"/>
      <c r="L68" s="28"/>
      <c r="M68" s="28"/>
      <c r="N68" s="28"/>
      <c r="O68" s="31"/>
      <c r="P68" s="74"/>
    </row>
    <row r="69" spans="1:16" ht="15.75" thickBot="1">
      <c r="A69" s="14" t="s">
        <v>82</v>
      </c>
      <c r="B69" s="94" t="s">
        <v>83</v>
      </c>
      <c r="C69" s="95"/>
      <c r="D69" s="95"/>
      <c r="E69" s="103"/>
      <c r="F69" s="75">
        <v>55.7</v>
      </c>
      <c r="G69" s="75">
        <v>15.83</v>
      </c>
      <c r="H69" s="15">
        <v>10.83</v>
      </c>
      <c r="I69" s="76">
        <v>8.16</v>
      </c>
      <c r="J69" s="60">
        <v>2.67</v>
      </c>
      <c r="K69" s="85">
        <f t="shared" ref="K68:K69" si="13">ROUNDDOWN((F69)*$G$1,2)</f>
        <v>2.78</v>
      </c>
      <c r="L69" s="75">
        <v>2.67</v>
      </c>
      <c r="M69" s="75">
        <v>2.93</v>
      </c>
      <c r="N69" s="75">
        <v>3.82</v>
      </c>
      <c r="O69" s="15">
        <v>0.56000000000000005</v>
      </c>
      <c r="P69" s="5">
        <f t="shared" ref="P69" si="14">F69+G69+H69+K69+L69+M69+N69+O69</f>
        <v>95.12</v>
      </c>
    </row>
    <row r="70" spans="1:16" ht="15.75" thickBot="1">
      <c r="A70" s="23"/>
      <c r="B70" s="24"/>
      <c r="C70" s="24"/>
      <c r="D70" s="24"/>
      <c r="E70" s="24"/>
      <c r="F70" s="25"/>
      <c r="G70" s="25"/>
      <c r="H70" s="25"/>
      <c r="I70" s="25"/>
      <c r="J70" s="25"/>
      <c r="K70" s="25"/>
      <c r="L70" s="25"/>
      <c r="M70" s="25"/>
      <c r="N70" s="25"/>
      <c r="O70" s="31"/>
      <c r="P70" s="74"/>
    </row>
    <row r="71" spans="1:16" ht="15.75" thickBot="1">
      <c r="A71" s="29" t="s">
        <v>84</v>
      </c>
      <c r="B71" s="107" t="s">
        <v>85</v>
      </c>
      <c r="C71" s="95"/>
      <c r="D71" s="95"/>
      <c r="E71" s="95"/>
      <c r="F71" s="95"/>
      <c r="G71" s="95"/>
      <c r="H71" s="95"/>
      <c r="I71" s="95"/>
      <c r="J71" s="95"/>
      <c r="K71" s="95"/>
      <c r="L71" s="95"/>
      <c r="M71" s="95"/>
      <c r="N71" s="95"/>
      <c r="O71" s="95"/>
      <c r="P71" s="96"/>
    </row>
    <row r="72" spans="1:16" ht="15.75" thickBot="1">
      <c r="A72" s="19" t="s">
        <v>86</v>
      </c>
      <c r="B72" s="97" t="s">
        <v>87</v>
      </c>
      <c r="C72" s="98"/>
      <c r="D72" s="98"/>
      <c r="E72" s="99"/>
      <c r="F72" s="65">
        <v>70.84</v>
      </c>
      <c r="G72" s="65">
        <v>20.13</v>
      </c>
      <c r="H72" s="46">
        <v>13.780000000000001</v>
      </c>
      <c r="I72" s="76">
        <v>10.38</v>
      </c>
      <c r="J72" s="60">
        <v>3.4</v>
      </c>
      <c r="K72" s="143">
        <f>ROUNDDOWN((F72)*$G$1,2)</f>
        <v>3.54</v>
      </c>
      <c r="L72" s="75">
        <v>3.4</v>
      </c>
      <c r="M72" s="75">
        <v>3.73</v>
      </c>
      <c r="N72" s="75">
        <v>4.8600000000000003</v>
      </c>
      <c r="O72" s="9">
        <v>0.71</v>
      </c>
      <c r="P72" s="5">
        <f t="shared" ref="P72:P73" si="15">F72+G72+H72+K72+L72+M72+N72+O72</f>
        <v>120.99000000000001</v>
      </c>
    </row>
    <row r="73" spans="1:16" ht="15.75" thickBot="1">
      <c r="A73" s="20" t="s">
        <v>88</v>
      </c>
      <c r="B73" s="91" t="s">
        <v>89</v>
      </c>
      <c r="C73" s="92"/>
      <c r="D73" s="92"/>
      <c r="E73" s="93"/>
      <c r="F73" s="72">
        <v>366.39</v>
      </c>
      <c r="G73" s="72">
        <v>104.13</v>
      </c>
      <c r="H73" s="27">
        <v>71.27</v>
      </c>
      <c r="I73" s="76">
        <v>53.69</v>
      </c>
      <c r="J73" s="52">
        <v>17.579999999999998</v>
      </c>
      <c r="K73" s="143">
        <f t="shared" ref="K73:K75" si="16">ROUNDDOWN((F73)*$G$1,2)</f>
        <v>18.309999999999999</v>
      </c>
      <c r="L73" s="75">
        <v>17.59</v>
      </c>
      <c r="M73" s="75">
        <v>19.28</v>
      </c>
      <c r="N73" s="75">
        <v>25.15</v>
      </c>
      <c r="O73" s="27">
        <v>3.66</v>
      </c>
      <c r="P73" s="5">
        <f t="shared" si="15"/>
        <v>625.77999999999986</v>
      </c>
    </row>
    <row r="74" spans="1:16" ht="15.75" thickBot="1">
      <c r="A74" s="23"/>
      <c r="B74" s="24"/>
      <c r="C74" s="77"/>
      <c r="D74" s="77"/>
      <c r="E74" s="77"/>
      <c r="F74" s="25"/>
      <c r="G74" s="25"/>
      <c r="H74" s="25"/>
      <c r="I74" s="25"/>
      <c r="J74" s="25"/>
      <c r="K74" s="72"/>
      <c r="L74" s="25"/>
      <c r="M74" s="25"/>
      <c r="N74" s="25"/>
      <c r="O74" s="31"/>
      <c r="P74" s="74"/>
    </row>
    <row r="75" spans="1:16" ht="15.75" thickBot="1">
      <c r="A75" s="14" t="s">
        <v>90</v>
      </c>
      <c r="B75" s="94" t="s">
        <v>91</v>
      </c>
      <c r="C75" s="95"/>
      <c r="D75" s="95"/>
      <c r="E75" s="103"/>
      <c r="F75" s="75">
        <v>1065.04</v>
      </c>
      <c r="G75" s="75">
        <v>302.7</v>
      </c>
      <c r="H75" s="15">
        <v>207.18</v>
      </c>
      <c r="I75" s="76">
        <v>156.06</v>
      </c>
      <c r="J75" s="60">
        <v>51.12</v>
      </c>
      <c r="K75" s="85">
        <f t="shared" si="16"/>
        <v>53.25</v>
      </c>
      <c r="L75" s="75">
        <v>51.12</v>
      </c>
      <c r="M75" s="75">
        <v>56.06</v>
      </c>
      <c r="N75" s="75">
        <v>73.099999999999994</v>
      </c>
      <c r="O75" s="33">
        <v>10.65</v>
      </c>
      <c r="P75" s="5">
        <f t="shared" ref="P75" si="17">F75+G75+H75+K75+L75+M75+N75+O75</f>
        <v>1819.1</v>
      </c>
    </row>
    <row r="76" spans="1:16" ht="15.75" thickBot="1">
      <c r="A76" s="23"/>
      <c r="B76" s="24"/>
      <c r="C76" s="24"/>
      <c r="D76" s="24"/>
      <c r="E76" s="24"/>
      <c r="F76" s="25"/>
      <c r="G76" s="25"/>
      <c r="H76" s="25"/>
      <c r="I76" s="25"/>
      <c r="J76" s="25"/>
      <c r="K76" s="25"/>
      <c r="L76" s="25"/>
      <c r="M76" s="25"/>
      <c r="N76" s="25"/>
      <c r="O76" s="31"/>
      <c r="P76" s="74"/>
    </row>
    <row r="77" spans="1:16" ht="15.75" thickBot="1">
      <c r="A77" s="14" t="s">
        <v>92</v>
      </c>
      <c r="B77" s="94" t="s">
        <v>93</v>
      </c>
      <c r="C77" s="95"/>
      <c r="D77" s="95"/>
      <c r="E77" s="95"/>
      <c r="F77" s="95"/>
      <c r="G77" s="95"/>
      <c r="H77" s="95"/>
      <c r="I77" s="95"/>
      <c r="J77" s="95"/>
      <c r="K77" s="95"/>
      <c r="L77" s="95"/>
      <c r="M77" s="95"/>
      <c r="N77" s="95"/>
      <c r="O77" s="95"/>
      <c r="P77" s="96"/>
    </row>
    <row r="78" spans="1:16" ht="15.75" thickBot="1">
      <c r="A78" s="78" t="s">
        <v>94</v>
      </c>
      <c r="B78" s="97" t="s">
        <v>95</v>
      </c>
      <c r="C78" s="98"/>
      <c r="D78" s="98"/>
      <c r="E78" s="99"/>
      <c r="F78" s="65">
        <v>80.61999999999999</v>
      </c>
      <c r="G78" s="65">
        <v>22.91</v>
      </c>
      <c r="H78" s="9">
        <v>15.67</v>
      </c>
      <c r="I78" s="79">
        <v>11.81</v>
      </c>
      <c r="J78" s="42">
        <v>3.86</v>
      </c>
      <c r="K78" s="65">
        <f>ROUNDDOWN((F78)*$G$1,2)</f>
        <v>4.03</v>
      </c>
      <c r="L78" s="28">
        <v>3.87</v>
      </c>
      <c r="M78" s="28">
        <v>4.24</v>
      </c>
      <c r="N78" s="28">
        <v>5.53</v>
      </c>
      <c r="O78" s="9">
        <v>0.81</v>
      </c>
      <c r="P78" s="5">
        <f t="shared" ref="P78:P81" si="18">F78+G78+H78+K78+L78+M78+N78+O78</f>
        <v>137.68</v>
      </c>
    </row>
    <row r="79" spans="1:16" ht="15.75" thickBot="1">
      <c r="A79" s="30" t="s">
        <v>96</v>
      </c>
      <c r="B79" s="104" t="s">
        <v>97</v>
      </c>
      <c r="C79" s="105"/>
      <c r="D79" s="105"/>
      <c r="E79" s="106"/>
      <c r="F79" s="80">
        <v>1465.7000000000003</v>
      </c>
      <c r="G79" s="80">
        <v>416.57</v>
      </c>
      <c r="H79" s="46">
        <v>285.11</v>
      </c>
      <c r="I79" s="81">
        <v>214.76</v>
      </c>
      <c r="J79" s="82">
        <v>70.349999999999994</v>
      </c>
      <c r="K79" s="65">
        <f t="shared" ref="K79:K81" si="19">ROUNDDOWN((F79)*$G$1,2)</f>
        <v>73.28</v>
      </c>
      <c r="L79" s="80">
        <v>70.349999999999994</v>
      </c>
      <c r="M79" s="80">
        <v>77.14</v>
      </c>
      <c r="N79" s="80">
        <v>100.59</v>
      </c>
      <c r="O79" s="46">
        <v>14.66</v>
      </c>
      <c r="P79" s="5">
        <f t="shared" si="18"/>
        <v>2503.4</v>
      </c>
    </row>
    <row r="80" spans="1:16" ht="15.75" thickBot="1">
      <c r="A80" s="30" t="s">
        <v>98</v>
      </c>
      <c r="B80" s="104" t="s">
        <v>99</v>
      </c>
      <c r="C80" s="105"/>
      <c r="D80" s="105"/>
      <c r="E80" s="106"/>
      <c r="F80" s="80">
        <v>1465.7000000000003</v>
      </c>
      <c r="G80" s="80">
        <v>416.57</v>
      </c>
      <c r="H80" s="46">
        <v>285.11</v>
      </c>
      <c r="I80" s="81">
        <v>214.76</v>
      </c>
      <c r="J80" s="82">
        <v>70.349999999999994</v>
      </c>
      <c r="K80" s="65">
        <f t="shared" si="19"/>
        <v>73.28</v>
      </c>
      <c r="L80" s="80">
        <v>70.349999999999994</v>
      </c>
      <c r="M80" s="80">
        <v>77.14</v>
      </c>
      <c r="N80" s="80">
        <v>100.59</v>
      </c>
      <c r="O80" s="46">
        <v>14.66</v>
      </c>
      <c r="P80" s="5">
        <f t="shared" si="18"/>
        <v>2503.4</v>
      </c>
    </row>
    <row r="81" spans="1:16" ht="15.75" thickBot="1">
      <c r="A81" s="20" t="s">
        <v>100</v>
      </c>
      <c r="B81" s="91" t="s">
        <v>101</v>
      </c>
      <c r="C81" s="92"/>
      <c r="D81" s="92"/>
      <c r="E81" s="93"/>
      <c r="F81" s="72">
        <v>244.26999999999995</v>
      </c>
      <c r="G81" s="72">
        <v>69.430000000000007</v>
      </c>
      <c r="H81" s="27">
        <v>47.51</v>
      </c>
      <c r="I81" s="83">
        <v>35.79</v>
      </c>
      <c r="J81" s="84">
        <v>11.72</v>
      </c>
      <c r="K81" s="72">
        <f t="shared" si="19"/>
        <v>12.21</v>
      </c>
      <c r="L81" s="85">
        <v>11.73</v>
      </c>
      <c r="M81" s="85">
        <v>12.86</v>
      </c>
      <c r="N81" s="85">
        <v>16.760000000000002</v>
      </c>
      <c r="O81" s="27">
        <v>2.44</v>
      </c>
      <c r="P81" s="5">
        <f t="shared" si="18"/>
        <v>417.20999999999992</v>
      </c>
    </row>
    <row r="82" spans="1:16" ht="15.75" thickBot="1">
      <c r="A82" s="23"/>
      <c r="B82" s="24"/>
      <c r="C82" s="24"/>
      <c r="D82" s="24"/>
      <c r="E82" s="24"/>
      <c r="F82" s="25"/>
      <c r="G82" s="25"/>
      <c r="H82" s="25"/>
      <c r="I82" s="25"/>
      <c r="J82" s="25"/>
      <c r="K82" s="25"/>
      <c r="L82" s="25"/>
      <c r="M82" s="25"/>
      <c r="N82" s="25"/>
      <c r="O82" s="31"/>
      <c r="P82" s="74"/>
    </row>
    <row r="83" spans="1:16" ht="15.75" thickBot="1">
      <c r="A83" s="14" t="s">
        <v>102</v>
      </c>
      <c r="B83" s="94" t="s">
        <v>103</v>
      </c>
      <c r="C83" s="95"/>
      <c r="D83" s="95"/>
      <c r="E83" s="95"/>
      <c r="F83" s="95"/>
      <c r="G83" s="95"/>
      <c r="H83" s="95"/>
      <c r="I83" s="95"/>
      <c r="J83" s="95"/>
      <c r="K83" s="95"/>
      <c r="L83" s="95"/>
      <c r="M83" s="95"/>
      <c r="N83" s="95"/>
      <c r="O83" s="95"/>
      <c r="P83" s="96"/>
    </row>
    <row r="84" spans="1:16" ht="15.75" thickBot="1">
      <c r="A84" s="78" t="s">
        <v>104</v>
      </c>
      <c r="B84" s="97" t="s">
        <v>105</v>
      </c>
      <c r="C84" s="98"/>
      <c r="D84" s="98"/>
      <c r="E84" s="99"/>
      <c r="F84" s="9">
        <v>380.37</v>
      </c>
      <c r="G84" s="9">
        <v>108.1</v>
      </c>
      <c r="H84" s="9">
        <v>73.97999999999999</v>
      </c>
      <c r="I84" s="86">
        <v>55.73</v>
      </c>
      <c r="J84" s="42">
        <v>18.25</v>
      </c>
      <c r="K84" s="65">
        <f>ROUNDDOWN((F84)*$G$1,2)</f>
        <v>19.010000000000002</v>
      </c>
      <c r="L84" s="9">
        <v>18.260000000000002</v>
      </c>
      <c r="M84" s="9">
        <v>20.02</v>
      </c>
      <c r="N84" s="9">
        <v>26.1</v>
      </c>
      <c r="O84" s="9">
        <v>3.8</v>
      </c>
      <c r="P84" s="5">
        <f t="shared" ref="P84:P85" si="20">F84+G84+H84+K84+L84+M84+N84+O84</f>
        <v>649.64</v>
      </c>
    </row>
    <row r="85" spans="1:16" ht="15.75" thickBot="1">
      <c r="A85" s="20" t="s">
        <v>106</v>
      </c>
      <c r="B85" s="91" t="s">
        <v>107</v>
      </c>
      <c r="C85" s="92"/>
      <c r="D85" s="92"/>
      <c r="E85" s="93"/>
      <c r="F85" s="27">
        <v>192.09</v>
      </c>
      <c r="G85" s="27">
        <v>54.59</v>
      </c>
      <c r="H85" s="27">
        <v>37.36</v>
      </c>
      <c r="I85" s="87">
        <v>28.14</v>
      </c>
      <c r="J85" s="84">
        <v>9.2200000000000006</v>
      </c>
      <c r="K85" s="72">
        <f t="shared" ref="K85:K87" si="21">ROUNDDOWN((F85)*$G$1,2)</f>
        <v>9.6</v>
      </c>
      <c r="L85" s="27">
        <v>9.2200000000000006</v>
      </c>
      <c r="M85" s="27">
        <v>10.11</v>
      </c>
      <c r="N85" s="27">
        <v>13.18</v>
      </c>
      <c r="O85" s="27">
        <v>1.92</v>
      </c>
      <c r="P85" s="5">
        <f t="shared" si="20"/>
        <v>328.07000000000011</v>
      </c>
    </row>
    <row r="86" spans="1:16" ht="15.75" thickBot="1">
      <c r="A86" s="55"/>
      <c r="B86" s="61"/>
      <c r="C86" s="61"/>
      <c r="D86" s="61"/>
      <c r="E86" s="61"/>
      <c r="F86" s="31"/>
      <c r="G86" s="31"/>
      <c r="H86" s="31"/>
      <c r="I86" s="31"/>
      <c r="J86" s="31"/>
      <c r="K86" s="85"/>
      <c r="L86" s="31"/>
      <c r="M86" s="31"/>
      <c r="N86" s="31"/>
      <c r="O86" s="31"/>
      <c r="P86" s="31"/>
    </row>
    <row r="87" spans="1:16" ht="15.75" thickBot="1">
      <c r="A87" s="32" t="s">
        <v>108</v>
      </c>
      <c r="B87" s="100" t="s">
        <v>109</v>
      </c>
      <c r="C87" s="101"/>
      <c r="D87" s="101"/>
      <c r="E87" s="102"/>
      <c r="F87" s="15">
        <v>1410.9399999999998</v>
      </c>
      <c r="G87" s="15">
        <v>401.01</v>
      </c>
      <c r="H87" s="15">
        <v>274.46000000000004</v>
      </c>
      <c r="I87" s="76">
        <v>206.74</v>
      </c>
      <c r="J87" s="60">
        <v>67.72</v>
      </c>
      <c r="K87" s="85">
        <f t="shared" si="21"/>
        <v>70.540000000000006</v>
      </c>
      <c r="L87" s="75">
        <v>67.73</v>
      </c>
      <c r="M87" s="75">
        <v>74.260000000000005</v>
      </c>
      <c r="N87" s="75">
        <v>96.84</v>
      </c>
      <c r="O87" s="33">
        <v>14.11</v>
      </c>
      <c r="P87" s="5">
        <f t="shared" ref="P87" si="22">F87+G87+H87+K87+L87+M87+N87+O87</f>
        <v>2409.8900000000003</v>
      </c>
    </row>
  </sheetData>
  <mergeCells count="41">
    <mergeCell ref="B50:E50"/>
    <mergeCell ref="A3:P3"/>
    <mergeCell ref="A4:P4"/>
    <mergeCell ref="A5:E5"/>
    <mergeCell ref="A38:P38"/>
    <mergeCell ref="B40:E40"/>
    <mergeCell ref="B42:E42"/>
    <mergeCell ref="B44:E44"/>
    <mergeCell ref="B46:P46"/>
    <mergeCell ref="B47:E47"/>
    <mergeCell ref="B48:P48"/>
    <mergeCell ref="B49:E49"/>
    <mergeCell ref="B64:E64"/>
    <mergeCell ref="B51:E51"/>
    <mergeCell ref="B52:P52"/>
    <mergeCell ref="B53:E53"/>
    <mergeCell ref="B54:E54"/>
    <mergeCell ref="B55:P55"/>
    <mergeCell ref="B56:E56"/>
    <mergeCell ref="B57:E57"/>
    <mergeCell ref="A58:P58"/>
    <mergeCell ref="B60:E60"/>
    <mergeCell ref="B62:P62"/>
    <mergeCell ref="B63:P63"/>
    <mergeCell ref="B80:E80"/>
    <mergeCell ref="B65:E65"/>
    <mergeCell ref="B66:P66"/>
    <mergeCell ref="B67:E67"/>
    <mergeCell ref="B69:E69"/>
    <mergeCell ref="B71:P71"/>
    <mergeCell ref="B72:E72"/>
    <mergeCell ref="B73:E73"/>
    <mergeCell ref="B75:E75"/>
    <mergeCell ref="B77:P77"/>
    <mergeCell ref="B78:E78"/>
    <mergeCell ref="B79:E79"/>
    <mergeCell ref="B81:E81"/>
    <mergeCell ref="B83:P83"/>
    <mergeCell ref="B84:E84"/>
    <mergeCell ref="B85:E85"/>
    <mergeCell ref="B87:E87"/>
  </mergeCells>
  <pageMargins left="0.25" right="0.25" top="0.75" bottom="0.75" header="0.3" footer="0.3"/>
  <pageSetup paperSize="9" scale="74" fitToHeight="0" orientation="landscape" horizontalDpi="0" verticalDpi="0" r:id="rId1"/>
  <ignoredErrors>
    <ignoredError sqref="K49 K50:K51 K53:K54 K56:K57 K64:K65 K67 K69 K72:K75 K78:K81 K84:K8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MULTICÁLCULO 2026</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Rodrigo Villalobos</cp:lastModifiedBy>
  <cp:lastPrinted>2025-12-19T14:42:55Z</cp:lastPrinted>
  <dcterms:created xsi:type="dcterms:W3CDTF">2015-12-18T16:56:48Z</dcterms:created>
  <dcterms:modified xsi:type="dcterms:W3CDTF">2025-12-19T14:56:43Z</dcterms:modified>
</cp:coreProperties>
</file>